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IanB\Box\IanB\EXCELLLLLLL\Fiscal - Purchase Orders\"/>
    </mc:Choice>
  </mc:AlternateContent>
  <xr:revisionPtr revIDLastSave="0" documentId="13_ncr:1_{106A378F-C21F-40AA-B743-7BD02BF19FC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rm" sheetId="1" r:id="rId1"/>
    <sheet name="Page2" sheetId="4" r:id="rId2"/>
    <sheet name="Contracts" sheetId="2" r:id="rId3"/>
    <sheet name="Menu" sheetId="3" state="hidden" r:id="rId4"/>
  </sheets>
  <definedNames>
    <definedName name="ddAdminCon" localSheetId="1">tblAdminCon[]</definedName>
    <definedName name="ddAdminCon">tblAdminCon[]</definedName>
    <definedName name="ddAdminEx" localSheetId="1">tblAdminEx[]</definedName>
    <definedName name="ddAdminEx">tblAdminEx[]</definedName>
    <definedName name="ddDept" localSheetId="1">tblDept[]</definedName>
    <definedName name="ddDept">tblDept[]</definedName>
    <definedName name="ddEAPCon" localSheetId="1">tblEAPcon[]</definedName>
    <definedName name="ddEAPCon">tblEAPcon[]</definedName>
    <definedName name="ddEAPEx" localSheetId="1">tblEAPEx[]</definedName>
    <definedName name="ddEAPEx">tblEAPEx[]</definedName>
    <definedName name="ddFDLCCon">tblFDLCCon[]</definedName>
    <definedName name="ddFDLCEx">tblFDLCEx[]</definedName>
    <definedName name="ddFDMCCon">tblFDMCCon[]</definedName>
    <definedName name="ddFDMCEx">tblFDMCEx[]</definedName>
    <definedName name="ddFDTCCon">tblFDTCCon[]</definedName>
    <definedName name="ddFDTCEx">tblFDTCEx[]</definedName>
    <definedName name="ddFiscalCon">tblFiscalCon[]</definedName>
    <definedName name="ddFiscalEx">tblFiscalEx[]</definedName>
    <definedName name="ddHouCon" localSheetId="1">tblHouCon[]</definedName>
    <definedName name="ddHouCon">tblHouCon[]</definedName>
    <definedName name="ddHouEx" localSheetId="1">tblHouEx[]</definedName>
    <definedName name="ddHouEx">tblHouEx[]</definedName>
    <definedName name="ddITCon" localSheetId="1">tblITCon[]</definedName>
    <definedName name="ddITCon">tblITCon[]</definedName>
    <definedName name="ddITEx" localSheetId="1">tblITEx[]</definedName>
    <definedName name="ddITEx">tblITEx[]</definedName>
    <definedName name="ddMainCon" localSheetId="1">tblMainCon[]</definedName>
    <definedName name="ddMainCon">tblMainCon[]</definedName>
    <definedName name="ddMainEx" localSheetId="1">tblMainEx[]</definedName>
    <definedName name="ddMainEx">tblMainEx[]</definedName>
    <definedName name="ddMonCon" localSheetId="1">tblMonCon[]</definedName>
    <definedName name="ddMonCon">tblMonCon[]</definedName>
    <definedName name="ddMonEx" localSheetId="1">tblMonEx[]</definedName>
    <definedName name="ddMonEx">tblMonEx[]</definedName>
    <definedName name="ddPayment" localSheetId="1">tblPayment[]</definedName>
    <definedName name="ddPayment">tblPayment[]</definedName>
    <definedName name="ddShipping" localSheetId="1">tblShipping[]</definedName>
    <definedName name="ddShipping">tblShipping[]</definedName>
    <definedName name="ddWXCon" localSheetId="1">tblWXCon[]</definedName>
    <definedName name="ddWXCon">tblWXCon[]</definedName>
    <definedName name="ddWXEx" localSheetId="1">tblWXEx[]</definedName>
    <definedName name="ddWXEx">tblWXEx[]</definedName>
    <definedName name="_xlnm.Print_Area" localSheetId="0">Form!$A$1:$S$40</definedName>
    <definedName name="_xlnm.Print_Area" localSheetId="1">Page2!$A$1:$S$43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4" l="1"/>
  <c r="Q25" i="4"/>
  <c r="Q24" i="4"/>
  <c r="Q29" i="4"/>
  <c r="Q28" i="4"/>
  <c r="Q27" i="4"/>
  <c r="Q26" i="4"/>
  <c r="Q23" i="4"/>
  <c r="Q22" i="4"/>
  <c r="Q21" i="4"/>
  <c r="Q20" i="4"/>
  <c r="Q19" i="4"/>
  <c r="Q18" i="4"/>
  <c r="Q17" i="4"/>
  <c r="Q16" i="4"/>
  <c r="Q15" i="4"/>
  <c r="Q34" i="4"/>
  <c r="Q33" i="4"/>
  <c r="Q32" i="4"/>
  <c r="Q31" i="4"/>
  <c r="Q30" i="4"/>
  <c r="Q14" i="4"/>
  <c r="Q13" i="4"/>
  <c r="Q12" i="4"/>
  <c r="Q11" i="4"/>
  <c r="Q10" i="4"/>
  <c r="Q27" i="1"/>
  <c r="Q19" i="1"/>
  <c r="Q20" i="1"/>
  <c r="Q21" i="1"/>
  <c r="Q22" i="1"/>
  <c r="Q23" i="1"/>
  <c r="Q24" i="1"/>
  <c r="Q25" i="1"/>
  <c r="Q26" i="1"/>
  <c r="Q18" i="1"/>
  <c r="E6" i="1"/>
  <c r="E6" i="4" s="1"/>
  <c r="B6" i="1"/>
  <c r="B6" i="4" s="1"/>
  <c r="O35" i="4" l="1"/>
  <c r="O29" i="1" s="1"/>
  <c r="O32" i="1" s="1"/>
  <c r="O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Ian Bishop</author>
  </authors>
  <commentList>
    <comment ref="B6" authorId="0" shapeId="0" xr:uid="{F57E163B-5552-4802-9D20-04634CEB8FC0}">
      <text>
        <r>
          <rPr>
            <b/>
            <sz val="9"/>
            <color indexed="81"/>
            <rFont val="Tahoma"/>
            <family val="2"/>
          </rPr>
          <t>Ian Bishop:</t>
        </r>
        <r>
          <rPr>
            <sz val="9"/>
            <color indexed="81"/>
            <rFont val="Tahoma"/>
            <family val="2"/>
          </rPr>
          <t xml:space="preserve">
Defaults to TODAY'S date, if an alternate date is necessary, simply overwrite.</t>
        </r>
      </text>
    </comment>
    <comment ref="U11" authorId="0" shapeId="0" xr:uid="{31FAA956-54D9-4D49-A0DE-B730E95B5A8A}">
      <text>
        <r>
          <rPr>
            <b/>
            <sz val="9"/>
            <color indexed="81"/>
            <rFont val="Tahoma"/>
            <family val="2"/>
          </rPr>
          <t>Ian Bishop:</t>
        </r>
        <r>
          <rPr>
            <sz val="9"/>
            <color indexed="81"/>
            <rFont val="Tahoma"/>
            <family val="2"/>
          </rPr>
          <t xml:space="preserve">
To select an address other than those listed below, add it in cell U16 and it will appear in the dropdown menu for "Ship to".
</t>
        </r>
      </text>
    </comment>
    <comment ref="U27" authorId="0" shapeId="0" xr:uid="{5B60DF14-B394-4BD2-84AD-04F5DAD53DD9}">
      <text>
        <r>
          <rPr>
            <b/>
            <sz val="9"/>
            <color indexed="81"/>
            <rFont val="Tahoma"/>
            <family val="2"/>
          </rPr>
          <t>Ian Bishop:</t>
        </r>
        <r>
          <rPr>
            <sz val="9"/>
            <color indexed="81"/>
            <rFont val="Tahoma"/>
            <family val="2"/>
          </rPr>
          <t xml:space="preserve">
Occasionally the math on the business's side will round such that a purchase that sums to a total, like, $130.20 with this will total to $130.21 on the seller's website.
If this occurs, you can adjust the subtotal in cell O28 by adding an offset to this field.  "0.01" will add a cent, while "-0.01" will subtract one.</t>
        </r>
      </text>
    </comment>
    <comment ref="O34" authorId="0" shapeId="0" xr:uid="{388B4F84-6261-4FD2-8348-92FB304655C3}">
      <text>
        <r>
          <rPr>
            <b/>
            <sz val="9"/>
            <color indexed="81"/>
            <rFont val="Tahoma"/>
            <family val="2"/>
          </rPr>
          <t>Ian Bishop:</t>
        </r>
        <r>
          <rPr>
            <sz val="9"/>
            <color indexed="81"/>
            <rFont val="Tahoma"/>
            <family val="2"/>
          </rPr>
          <t xml:space="preserve">
Reminder: the Purchase Order Number will be in your emailed receipt.
Apologies, you may have to key in the PO number rather than copy/paste it due to the merged cells.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Ian Bishop</author>
  </authors>
  <commentList>
    <comment ref="B6" authorId="0" shapeId="0" xr:uid="{1E0D4C4F-DAA0-4EF5-B517-73F21E4EC279}">
      <text>
        <r>
          <rPr>
            <b/>
            <sz val="9"/>
            <color indexed="81"/>
            <rFont val="Tahoma"/>
            <family val="2"/>
          </rPr>
          <t>Ian Bishop:</t>
        </r>
        <r>
          <rPr>
            <sz val="9"/>
            <color indexed="81"/>
            <rFont val="Tahoma"/>
            <family val="2"/>
          </rPr>
          <t xml:space="preserve">
Edit on the FORM sheet.</t>
        </r>
      </text>
    </comment>
    <comment ref="U34" authorId="0" shapeId="0" xr:uid="{BF22C62A-FE66-41FF-9DAA-D260E9908BA4}">
      <text>
        <r>
          <rPr>
            <b/>
            <sz val="9"/>
            <color indexed="81"/>
            <rFont val="Tahoma"/>
            <family val="2"/>
          </rPr>
          <t>Ian Bishop:</t>
        </r>
        <r>
          <rPr>
            <sz val="9"/>
            <color indexed="81"/>
            <rFont val="Tahoma"/>
            <family val="2"/>
          </rPr>
          <t xml:space="preserve">
Occasionally the math on the business's side will round such that a purchase that sums to a total, like, $130.20 with this will total to $130.21 on the seller's website.
If this occurs, you can adjust the subtotal in cell O28 by adding an offset to this field.  "0.01" will add a cent, while "-0.01" will subtract one.</t>
        </r>
      </text>
    </comment>
    <comment ref="O37" authorId="0" shapeId="0" xr:uid="{BC2ABF3B-6B2E-498C-A920-6213AFDED4EE}">
      <text>
        <r>
          <rPr>
            <b/>
            <sz val="9"/>
            <color indexed="81"/>
            <rFont val="Tahoma"/>
            <family val="2"/>
          </rPr>
          <t>Ian Bishop:</t>
        </r>
        <r>
          <rPr>
            <sz val="9"/>
            <color indexed="81"/>
            <rFont val="Tahoma"/>
            <family val="2"/>
          </rPr>
          <t xml:space="preserve">
Fill out on the main form.</t>
        </r>
      </text>
    </comment>
  </commentList>
</comments>
</file>

<file path=xl/sharedStrings.xml><?xml version="1.0" encoding="utf-8"?>
<sst xmlns="http://schemas.openxmlformats.org/spreadsheetml/2006/main" count="272" uniqueCount="159">
  <si>
    <t>Purchase Requisition</t>
  </si>
  <si>
    <t>- Please fill in all of the information that applies; print, approval signature, and date -</t>
  </si>
  <si>
    <t>Date of Request</t>
  </si>
  <si>
    <t>Needed By</t>
  </si>
  <si>
    <t>Requested Supplier</t>
  </si>
  <si>
    <t>Method of Payment (select one)</t>
  </si>
  <si>
    <r>
      <t>via:</t>
    </r>
    <r>
      <rPr>
        <sz val="10"/>
        <color theme="1"/>
        <rFont val="Calibri"/>
        <family val="2"/>
        <scheme val="minor"/>
      </rPr>
      <t xml:space="preserve"> </t>
    </r>
  </si>
  <si>
    <t>Ship to:</t>
  </si>
  <si>
    <t>Requested By</t>
  </si>
  <si>
    <t>Expense Type (select one)</t>
  </si>
  <si>
    <t>Contract (select one)</t>
  </si>
  <si>
    <t>Description</t>
  </si>
  <si>
    <t>Each</t>
  </si>
  <si>
    <t>Total</t>
  </si>
  <si>
    <t>     </t>
  </si>
  <si>
    <t>Shipping</t>
  </si>
  <si>
    <t>Sales Tax</t>
  </si>
  <si>
    <t>Approved by</t>
  </si>
  <si>
    <t>Date</t>
  </si>
  <si>
    <t>Purchase Order Number</t>
  </si>
  <si>
    <t>Pick up or Delivered</t>
  </si>
  <si>
    <t>Energy</t>
  </si>
  <si>
    <t>Housing</t>
  </si>
  <si>
    <t>WX</t>
  </si>
  <si>
    <t>Monarch</t>
  </si>
  <si>
    <t>IT</t>
  </si>
  <si>
    <t>8130 - Operating Supplies - Facilities</t>
  </si>
  <si>
    <t>8100 - Office Supplies</t>
  </si>
  <si>
    <t>8000 - Professional Fees</t>
  </si>
  <si>
    <t>8120 - Program Supplies</t>
  </si>
  <si>
    <t xml:space="preserve">8100 - Office Supplies </t>
  </si>
  <si>
    <t>8416 - Fire &amp; Security Monitoring</t>
  </si>
  <si>
    <t>8830 - Meeting Expense</t>
  </si>
  <si>
    <t>8420 - Pest Control</t>
  </si>
  <si>
    <t>8300 - Postage &amp; Shipping</t>
  </si>
  <si>
    <t>8720 - Conference/Training Fees</t>
  </si>
  <si>
    <t>8200 - Communications</t>
  </si>
  <si>
    <t>8422 - Repairs &amp; Maintenance Expense - Buildings</t>
  </si>
  <si>
    <t>8500 - Equipment Purchase Expense</t>
  </si>
  <si>
    <t>8705 - Vehicle Fuel</t>
  </si>
  <si>
    <t>8550 - Software License &amp; Maintenance</t>
  </si>
  <si>
    <t>8660 - Printing &amp; Publications</t>
  </si>
  <si>
    <t>8706 - Vehicle Maintenace</t>
  </si>
  <si>
    <t>8510 - Expendable Tools</t>
  </si>
  <si>
    <t>8720 - Conference/ Training Fees</t>
  </si>
  <si>
    <t>800 - Aministrative Cost Pool</t>
  </si>
  <si>
    <t>801 - Lewis County Facility Pool</t>
  </si>
  <si>
    <t>802 - Mason County Facility Pool</t>
  </si>
  <si>
    <t>910 - Monarch Corporate</t>
  </si>
  <si>
    <t>800 - Administrative Pool</t>
  </si>
  <si>
    <t>803 - Thurston County Facility Pool</t>
  </si>
  <si>
    <t>399 - Weatherization Pool</t>
  </si>
  <si>
    <t>13222 - OCVA CCS</t>
  </si>
  <si>
    <t>17200 - Foundational Community Support</t>
  </si>
  <si>
    <t>21523 - OCVA SSAS</t>
  </si>
  <si>
    <t>10323 - LIHEAP 23-32606-069</t>
  </si>
  <si>
    <t>17821 - CDBG Cares</t>
  </si>
  <si>
    <t>10123 - CSBG Federal</t>
  </si>
  <si>
    <t>900 - Corporate</t>
  </si>
  <si>
    <t>51423 - PSE Help 2022-2023</t>
  </si>
  <si>
    <t>21923 - MC HEN</t>
  </si>
  <si>
    <t>825 - Accounting Pool</t>
  </si>
  <si>
    <t>58723 - FCS - Amerigroup</t>
  </si>
  <si>
    <t>20223 - CSBG State Supplemental</t>
  </si>
  <si>
    <t>10323 - LIHEAP</t>
  </si>
  <si>
    <t>51423 - PSE Help</t>
  </si>
  <si>
    <t>17200 - FCS</t>
  </si>
  <si>
    <t xml:space="preserve">10123 - CSBG Federal </t>
  </si>
  <si>
    <t>Department</t>
  </si>
  <si>
    <t>Energy Expense Type</t>
  </si>
  <si>
    <t>Housing Expense Type</t>
  </si>
  <si>
    <t>WX Expense Type</t>
  </si>
  <si>
    <t>Monarch Expense Type</t>
  </si>
  <si>
    <t>IT Expense Type</t>
  </si>
  <si>
    <t>Maintenance Contracts/Pool</t>
  </si>
  <si>
    <t>Maintenance  Expense Type</t>
  </si>
  <si>
    <t xml:space="preserve">Maintenance </t>
  </si>
  <si>
    <t>Energy Contracts/Pool</t>
  </si>
  <si>
    <t>Housing Contracts/Pool</t>
  </si>
  <si>
    <t>WX Contracts/Pool</t>
  </si>
  <si>
    <t>IT Contracts/Pool</t>
  </si>
  <si>
    <t>Admin/Operations Contracts/Pool</t>
  </si>
  <si>
    <t>Admin/Operations Expense Type</t>
  </si>
  <si>
    <t>Monarch Contracts/Pool</t>
  </si>
  <si>
    <t>Expense</t>
  </si>
  <si>
    <t>Contract</t>
  </si>
  <si>
    <t>ddMainCon</t>
  </si>
  <si>
    <t>ddEAPCon</t>
  </si>
  <si>
    <t>ddHouCon</t>
  </si>
  <si>
    <t>ddWXCon</t>
  </si>
  <si>
    <t>ddMonCon</t>
  </si>
  <si>
    <t>ddITCon</t>
  </si>
  <si>
    <t>ddAdminCon</t>
  </si>
  <si>
    <t>ddMainEx</t>
  </si>
  <si>
    <t>ddEAPEx</t>
  </si>
  <si>
    <t>ddHouEx</t>
  </si>
  <si>
    <t>ddWXEx</t>
  </si>
  <si>
    <t>ddMonEx</t>
  </si>
  <si>
    <t>ddITEx</t>
  </si>
  <si>
    <t>ddAdminEx</t>
  </si>
  <si>
    <t>3020 Willamette Dr NE, Lacey WA 98516</t>
  </si>
  <si>
    <t>807 W Railroad Ave, Shelton WA 98584</t>
  </si>
  <si>
    <t>409 N Tower Ave, Centralia WA 98531</t>
  </si>
  <si>
    <t>2903 Marvin Rd NE, Lacey WA 98516</t>
  </si>
  <si>
    <t>Admin/Ops</t>
  </si>
  <si>
    <t>Competitive Bids Required?</t>
  </si>
  <si>
    <t>Payment</t>
  </si>
  <si>
    <t>Check</t>
  </si>
  <si>
    <t>Capital One - Mastercard</t>
  </si>
  <si>
    <t>AMEX Card</t>
  </si>
  <si>
    <t>Home Depot Card</t>
  </si>
  <si>
    <t>Lowes Card</t>
  </si>
  <si>
    <t>Electronic (ACH/WIRE)</t>
  </si>
  <si>
    <t>Air</t>
  </si>
  <si>
    <t>Ground</t>
  </si>
  <si>
    <t>FedEx</t>
  </si>
  <si>
    <t>UPS</t>
  </si>
  <si>
    <t>USPS</t>
  </si>
  <si>
    <t>Qty</t>
  </si>
  <si>
    <t>Subtotal</t>
  </si>
  <si>
    <t>Give a cent / Take a cent?</t>
  </si>
  <si>
    <t>Invoice</t>
  </si>
  <si>
    <t>Page-2 Subtotal</t>
  </si>
  <si>
    <t>Purchase Requisition, Page-2</t>
  </si>
  <si>
    <t>Need more lines for items?</t>
  </si>
  <si>
    <t>There are 25 more entry lines on Page 2.</t>
  </si>
  <si>
    <t>50% (10323 LIHEAP) + 50% (51423 PSE-HELP)</t>
  </si>
  <si>
    <t>Fiscal Expense Type</t>
  </si>
  <si>
    <t>Fiscal Contracts/Pool</t>
  </si>
  <si>
    <t>800 - Administration Pool</t>
  </si>
  <si>
    <t>Fiscal</t>
  </si>
  <si>
    <t>ddFiscalEx</t>
  </si>
  <si>
    <t>ddFiscalCon</t>
  </si>
  <si>
    <t>If Department (G14) is empty, the Expense and Contract dropdown menus will not populate. Please enter a Department.</t>
  </si>
  <si>
    <t>9000 - Dues &amp; Subscriptions</t>
  </si>
  <si>
    <t>65% (10323 LIHEAP) + 35% (51423 PSE-HELP)</t>
  </si>
  <si>
    <t>8505 - Equipment Maintenance</t>
  </si>
  <si>
    <t>8650 - Photocopy</t>
  </si>
  <si>
    <t>200 - Housing Services</t>
  </si>
  <si>
    <t>206 - CSBG/CDBG - Information &amp; Referral</t>
  </si>
  <si>
    <t>100 - Energy Assistance</t>
  </si>
  <si>
    <t>182 - LIHEAP - Administrative</t>
  </si>
  <si>
    <t>51424 - PSE Help</t>
  </si>
  <si>
    <t>17821 - CDBG Cares LC MC</t>
  </si>
  <si>
    <t>Front Desk LC Expense</t>
  </si>
  <si>
    <t>Front Desk MC Expense</t>
  </si>
  <si>
    <t>Front Desk TC Expense</t>
  </si>
  <si>
    <t>Front Desk LC Contracts</t>
  </si>
  <si>
    <t>Front Desk MC Contracts</t>
  </si>
  <si>
    <t>Front Desk TC Contracts</t>
  </si>
  <si>
    <t>Front Desk - LC</t>
  </si>
  <si>
    <t>Front Desk - MC</t>
  </si>
  <si>
    <t>Front Desk - TC</t>
  </si>
  <si>
    <t>ddFDLCEx</t>
  </si>
  <si>
    <t>ddFDMCEx</t>
  </si>
  <si>
    <t>ddFDTCEx</t>
  </si>
  <si>
    <t>ddFDLCCon</t>
  </si>
  <si>
    <t>ddFDMCCon</t>
  </si>
  <si>
    <t>ddFDTCCon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</si>
</sst>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/>
  </cellStyleXfs>
  <cellXfs count="78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/>
    </xf>
    <xf numFmtId="0" fontId="5" fillId="2" borderId="0" xfId="0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top"/>
    </xf>
    <xf numFmtId="0" fontId="12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left" vertical="top"/>
    </xf>
    <xf numFmtId="0" fontId="0" fillId="3" borderId="5" xfId="0" applyFill="1" applyBorder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3" borderId="0" xfId="0" applyFill="1" applyAlignment="1">
      <alignment horizontal="left"/>
    </xf>
    <xf numFmtId="0" fontId="0" fillId="2" borderId="1" xfId="0" applyFill="1" applyBorder="1" applyAlignment="1" applyProtection="1">
      <alignment horizontal="left" indent="1"/>
      <protection locked="0"/>
    </xf>
    <xf numFmtId="0" fontId="0" fillId="2" borderId="0" xfId="0" applyFill="1" applyAlignment="1" applyProtection="1">
      <alignment horizontal="left" indent="1"/>
      <protection locked="0"/>
    </xf>
    <xf numFmtId="0" fontId="0" fillId="2" borderId="5" xfId="0" applyFill="1" applyBorder="1" applyAlignment="1">
      <alignment horizontal="left"/>
    </xf>
    <xf numFmtId="44" fontId="6" fillId="2" borderId="1" xfId="1" applyFont="1" applyFill="1" applyBorder="1" applyAlignment="1" applyProtection="1">
      <alignment horizontal="left" vertical="center" wrapText="1"/>
      <protection locked="0"/>
    </xf>
    <xf numFmtId="44" fontId="6" fillId="4" borderId="1" xfId="1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>
      <alignment horizontal="right" indent="1"/>
    </xf>
    <xf numFmtId="0" fontId="9" fillId="2" borderId="4" xfId="0" applyFont="1" applyFill="1" applyBorder="1" applyAlignment="1">
      <alignment horizontal="right" indent="1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 applyProtection="1">
      <alignment horizontal="left" indent="1"/>
      <protection locked="0"/>
    </xf>
    <xf numFmtId="0" fontId="9" fillId="2" borderId="0" xfId="0" applyFont="1" applyFill="1" applyAlignment="1">
      <alignment horizontal="right" vertical="center" wrapText="1" indent="1"/>
    </xf>
    <xf numFmtId="0" fontId="9" fillId="2" borderId="8" xfId="0" applyFont="1" applyFill="1" applyBorder="1" applyAlignment="1">
      <alignment horizontal="right" vertical="center" wrapText="1" indent="1"/>
    </xf>
    <xf numFmtId="164" fontId="6" fillId="4" borderId="1" xfId="1" applyNumberFormat="1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center" vertical="top"/>
    </xf>
    <xf numFmtId="0" fontId="9" fillId="2" borderId="0" xfId="0" applyFont="1" applyFill="1" applyAlignment="1" applyProtection="1">
      <alignment horizontal="center" wrapText="1"/>
      <protection locked="0"/>
    </xf>
    <xf numFmtId="0" fontId="9" fillId="2" borderId="5" xfId="0" applyFon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top" wrapText="1"/>
    </xf>
    <xf numFmtId="165" fontId="4" fillId="2" borderId="0" xfId="0" applyNumberFormat="1" applyFont="1" applyFill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left" wrapText="1"/>
      <protection locked="0"/>
    </xf>
    <xf numFmtId="0" fontId="8" fillId="2" borderId="0" xfId="0" applyFont="1" applyFill="1" applyAlignment="1">
      <alignment horizontal="right" vertical="center" wrapText="1"/>
    </xf>
    <xf numFmtId="164" fontId="6" fillId="4" borderId="6" xfId="1" applyNumberFormat="1" applyFont="1" applyFill="1" applyBorder="1" applyAlignment="1" applyProtection="1">
      <alignment horizontal="center" vertical="center" wrapText="1"/>
    </xf>
    <xf numFmtId="164" fontId="6" fillId="4" borderId="3" xfId="1" applyNumberFormat="1" applyFont="1" applyFill="1" applyBorder="1" applyAlignment="1" applyProtection="1">
      <alignment horizontal="center" vertical="center" wrapText="1"/>
    </xf>
    <xf numFmtId="164" fontId="6" fillId="4" borderId="7" xfId="1" applyNumberFormat="1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>
      <alignment horizontal="left" vertical="center" wrapText="1" indent="1"/>
    </xf>
    <xf numFmtId="0" fontId="9" fillId="2" borderId="0" xfId="0" applyFont="1" applyFill="1" applyAlignment="1" applyProtection="1">
      <alignment horizontal="left" wrapText="1"/>
      <protection locked="0"/>
    </xf>
    <xf numFmtId="0" fontId="9" fillId="2" borderId="5" xfId="0" applyFont="1" applyFill="1" applyBorder="1" applyAlignment="1" applyProtection="1">
      <alignment horizontal="left" wrapText="1"/>
      <protection locked="0"/>
    </xf>
    <xf numFmtId="0" fontId="15" fillId="2" borderId="0" xfId="0" applyFont="1" applyFill="1" applyAlignment="1">
      <alignment horizontal="left" vertical="center" wrapText="1" indent="1"/>
    </xf>
    <xf numFmtId="0" fontId="9" fillId="2" borderId="0" xfId="0" applyFont="1" applyFill="1" applyAlignment="1">
      <alignment horizontal="left" vertical="center" wrapText="1"/>
    </xf>
    <xf numFmtId="0" fontId="9" fillId="2" borderId="5" xfId="0" applyFont="1" applyFill="1" applyBorder="1" applyAlignment="1" applyProtection="1">
      <alignment horizontal="left" vertical="center" wrapText="1" indent="1"/>
      <protection locked="0"/>
    </xf>
    <xf numFmtId="0" fontId="6" fillId="2" borderId="0" xfId="0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6" fillId="0" borderId="0" xfId="2"/>
    <xf numFmtId="0" fontId="16" fillId="0" borderId="0" xfId="2"/>
    <xf numFmtId="0" fontId="16" fillId="0" borderId="0" xfId="2"/>
    <xf numFmtId="0" fontId="16" fillId="0" borderId="0" xfId="2"/>
  </cellXfs>
  <cellStyles count="3">
    <cellStyle name="Currency" xfId="1" builtinId="4"/>
    <cellStyle name="Normal" xfId="0" builtinId="0"/>
    <cellStyle name="Normal 2" xfId="2" xr:uid="{606ED376-671F-4A72-9808-727CD72984A4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55245</xdr:colOff>
      <xdr:row>0</xdr:row>
      <xdr:rowOff>990029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D8B90A-5226-83EF-97E4-94A969A8E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19825" cy="990029"/>
        </a:xfrm>
        <a:prstGeom prst="rect">
          <a:avLst/>
        </a:prstGeom>
      </xdr:spPr>
    </xdr:pic>
    <xdr:clientData/>
  </xdr:twoCellAnchor>
  <xdr:twoCellAnchor editAs="oneCell">
    <xdr:from>
      <xdr:col>0</xdr:col>
      <xdr:colOff>55525</xdr:colOff>
      <xdr:row>38</xdr:row>
      <xdr:rowOff>3081</xdr:rowOff>
    </xdr:from>
    <xdr:to>
      <xdr:col>18</xdr:col>
      <xdr:colOff>78385</xdr:colOff>
      <xdr:row>39</xdr:row>
      <xdr:rowOff>129880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A97FEC-CC49-F4FF-40C3-8604BA3B9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25" y="8472394"/>
          <a:ext cx="6126798" cy="316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55245</xdr:colOff>
      <xdr:row>0</xdr:row>
      <xdr:rowOff>990029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BC534-2DD0-4E16-8974-C0EE6C507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12205" cy="990029"/>
        </a:xfrm>
        <a:prstGeom prst="rect">
          <a:avLst/>
        </a:prstGeom>
      </xdr:spPr>
    </xdr:pic>
    <xdr:clientData/>
  </xdr:twoCellAnchor>
  <xdr:twoCellAnchor editAs="oneCell">
    <xdr:from>
      <xdr:col>0</xdr:col>
      <xdr:colOff>55525</xdr:colOff>
      <xdr:row>41</xdr:row>
      <xdr:rowOff>3081</xdr:rowOff>
    </xdr:from>
    <xdr:to>
      <xdr:col>18</xdr:col>
      <xdr:colOff>78385</xdr:colOff>
      <xdr:row>42</xdr:row>
      <xdr:rowOff>129879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354BEF-ACBB-47FC-A436-25B628D17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335" y="8566056"/>
          <a:ext cx="6172200" cy="31158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1F3E63-54AB-4B8C-AB9C-C0DA5CF5F0AC}" name="tblDept" displayName="tblDept" ref="C1:C12" totalsRowShown="0">
  <autoFilter ref="C1:C12" xr:uid="{E61F3E63-54AB-4B8C-AB9C-C0DA5CF5F0AC}"/>
  <tableColumns count="1">
    <tableColumn id="1" xr3:uid="{16289078-699A-49A7-9625-E10169CFEA99}" name="Departmen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CF37A26-1300-431F-986D-C87B581DF040}" name="tblMonEx" displayName="tblMonEx" ref="M1:M5" totalsRowShown="0">
  <autoFilter ref="M1:M5" xr:uid="{2CF37A26-1300-431F-986D-C87B581DF040}"/>
  <tableColumns count="1">
    <tableColumn id="1" xr3:uid="{D9B1C00E-F6A0-492E-899D-00D30E20B86C}" name="Monarch Expense Type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46C2704-5E41-448F-92AD-4B339E9B71A3}" name="tblMonCon" displayName="tblMonCon" ref="M21:M25" totalsRowShown="0">
  <autoFilter ref="M21:M25" xr:uid="{B46C2704-5E41-448F-92AD-4B339E9B71A3}"/>
  <tableColumns count="1">
    <tableColumn id="1" xr3:uid="{302F286E-5DC8-4B53-A424-63E2E1D92AF5}" name="Monarch Contracts/Pool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D7044AF-A71E-4970-865F-655FBCAC2894}" name="tblITCon" displayName="tblITCon" ref="O21:O34" totalsRowShown="0">
  <autoFilter ref="O21:O34" xr:uid="{9D7044AF-A71E-4970-865F-655FBCAC2894}"/>
  <tableColumns count="1">
    <tableColumn id="1" xr3:uid="{CDDCA0D1-26B7-4145-99A8-56DC0F7016E9}" name="IT Contracts/Pool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28B1A33-0770-42E0-8F83-AEF5D04DA86F}" name="tblITEx" displayName="tblITEx" ref="O1:O7" totalsRowShown="0">
  <autoFilter ref="O1:O7" xr:uid="{328B1A33-0770-42E0-8F83-AEF5D04DA86F}"/>
  <tableColumns count="1">
    <tableColumn id="1" xr3:uid="{067C8511-9BBC-40F2-A6CB-A1DAD78060D4}" name="IT Expense Typ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2C168FF-E610-4AC8-B504-CA00ACF4B94A}" name="tblAdminEx" displayName="tblAdminEx" ref="Q1:Q8" totalsRowShown="0">
  <autoFilter ref="Q1:Q8" xr:uid="{52C168FF-E610-4AC8-B504-CA00ACF4B94A}"/>
  <tableColumns count="1">
    <tableColumn id="1" xr3:uid="{82976816-B1AA-4981-A67A-CD57EF4138BE}" name="Admin/Operations Expense Type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615E475-D726-46EB-8F8C-5DF5972E8222}" name="tblAdminCon" displayName="tblAdminCon" ref="Q21:Q29" totalsRowShown="0">
  <autoFilter ref="Q21:Q29" xr:uid="{3615E475-D726-46EB-8F8C-5DF5972E8222}"/>
  <tableColumns count="1">
    <tableColumn id="1" xr3:uid="{090BE28A-3B6B-41FE-B82E-812F4299004B}" name="Admin/Operations Contracts/Pool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63C72FE-8F3C-4E47-A1B0-E0D7707DA313}" name="tblPayment" displayName="tblPayment" ref="A1:A8" totalsRowShown="0">
  <autoFilter ref="A1:A8" xr:uid="{E63C72FE-8F3C-4E47-A1B0-E0D7707DA313}"/>
  <tableColumns count="1">
    <tableColumn id="1" xr3:uid="{F4343A13-DDCF-4F0D-9F13-3DB0967DB52B}" name="Payment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C86E0AA-3F3E-4774-AB76-F8EB4675DF4F}" name="tblShipping" displayName="tblShipping" ref="A21:A27" totalsRowShown="0">
  <autoFilter ref="A21:A27" xr:uid="{BC86E0AA-3F3E-4774-AB76-F8EB4675DF4F}"/>
  <tableColumns count="1">
    <tableColumn id="1" xr3:uid="{3D0B0CAC-5806-4FC3-8994-BD1834EA4D1F}" name="Shipping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EC005D2-4988-4E81-A94E-B7C458716D3D}" name="tblFiscalEx" displayName="tblFiscalEx" ref="S1:S4" totalsRowShown="0">
  <autoFilter ref="S1:S4" xr:uid="{7EC005D2-4988-4E81-A94E-B7C458716D3D}"/>
  <tableColumns count="1">
    <tableColumn id="1" xr3:uid="{D296E67A-1946-4D9F-B42A-D59D8E1E0BE8}" name="Fiscal Expense Type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4CB4AA0-77B1-41DF-A82A-A08FBE6D8B06}" name="tblFiscalCon" displayName="tblFiscalCon" ref="S21:S26" totalsRowShown="0">
  <autoFilter ref="S21:S26" xr:uid="{D4CB4AA0-77B1-41DF-A82A-A08FBE6D8B06}"/>
  <tableColumns count="1">
    <tableColumn id="1" xr3:uid="{405E3423-36E6-4192-AFCF-26ADB10027BF}" name="Fiscal Contracts/Poo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D153A8-5090-42F0-8C3C-89A7D9D3F996}" name="tblMainEx" displayName="tblMainEx" ref="E1:E8" totalsRowShown="0">
  <autoFilter ref="E1:E8" xr:uid="{A4D153A8-5090-42F0-8C3C-89A7D9D3F996}"/>
  <tableColumns count="1">
    <tableColumn id="1" xr3:uid="{50862396-5433-45B8-9440-4E1F222C63BB}" name="Maintenance  Expense Type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23EC7EC-2EB8-4EA8-A135-D89CD04E07E2}" name="tblFDLCEx" displayName="tblFDLCEx" ref="U1:U5" totalsRowShown="0" dataCellStyle="Normal 2">
  <autoFilter ref="U1:U5" xr:uid="{F23EC7EC-2EB8-4EA8-A135-D89CD04E07E2}"/>
  <tableColumns count="1">
    <tableColumn id="1" xr3:uid="{CB24BB7B-452C-4806-8541-BA5994FD050D}" name="Front Desk LC Expense" dataCellStyle="Normal 2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CF1E248-61D7-48F2-A5D7-43DC57ED18B6}" name="tblFDMCEx" displayName="tblFDMCEx" ref="W1:W5" totalsRowShown="0" dataCellStyle="Normal 2">
  <autoFilter ref="W1:W5" xr:uid="{3CF1E248-61D7-48F2-A5D7-43DC57ED18B6}"/>
  <tableColumns count="1">
    <tableColumn id="1" xr3:uid="{DAB42DE6-0632-4487-8727-D93884547E36}" name="Front Desk MC Expense" dataCellStyle="Normal 2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417C9F6-3238-4902-B877-6B3C1C07FD0E}" name="tblFDTCEx" displayName="tblFDTCEx" ref="Y1:Y5" totalsRowShown="0" dataCellStyle="Normal 2">
  <autoFilter ref="Y1:Y5" xr:uid="{E417C9F6-3238-4902-B877-6B3C1C07FD0E}"/>
  <tableColumns count="1">
    <tableColumn id="1" xr3:uid="{3CB4BB92-895D-4A7F-A9DA-605C4D0A933A}" name="Front Desk TC Expense" dataCellStyle="Normal 2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1E50523-9ACD-4C58-A1DD-E1852F3E5131}" name="tblFDLCCon" displayName="tblFDLCCon" ref="U21:U31" totalsRowShown="0" dataCellStyle="Normal 2">
  <autoFilter ref="U21:U31" xr:uid="{21E50523-9ACD-4C58-A1DD-E1852F3E5131}"/>
  <tableColumns count="1">
    <tableColumn id="1" xr3:uid="{443856F4-D06E-461F-A6AB-9F8E20CE60D6}" name="Front Desk LC Contracts" dataCellStyle="Normal 2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C2E0C27-C8A0-4989-8D52-C2C82047C520}" name="tblFDMCCon" displayName="tblFDMCCon" ref="W21:W31" totalsRowShown="0" dataCellStyle="Normal 2">
  <autoFilter ref="W21:W31" xr:uid="{CC2E0C27-C8A0-4989-8D52-C2C82047C520}"/>
  <tableColumns count="1">
    <tableColumn id="1" xr3:uid="{01F88037-5C38-4CAE-A452-B2390C8E2E56}" name="Front Desk MC Contracts" dataCellStyle="Normal 2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AEB6EF6-28F7-44B5-81FE-D141AD71B308}" name="tblFDTCCon" displayName="tblFDTCCon" ref="Y21:Y30" totalsRowShown="0" dataCellStyle="Normal 2">
  <autoFilter ref="Y21:Y30" xr:uid="{EAEB6EF6-28F7-44B5-81FE-D141AD71B308}"/>
  <tableColumns count="1">
    <tableColumn id="1" xr3:uid="{136706B6-C0C7-49E4-9691-4C0F330A78F6}" name="Front Desk TC Contracts" dataCellStyle="Normal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D4460AE-FF9E-4111-95C7-0F1AB1CD3358}" name="tblEAPEx" displayName="tblEAPEx" ref="G1:G6" totalsRowShown="0">
  <autoFilter ref="G1:G6" xr:uid="{CD4460AE-FF9E-4111-95C7-0F1AB1CD3358}"/>
  <tableColumns count="1">
    <tableColumn id="1" xr3:uid="{6DBF231D-CD2B-4D19-8B92-29FD6206F47A}" name="Energy Expense Typ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D6B7BF8-4D94-429B-A6EE-FD3CBB490723}" name="tblHouEx" displayName="tblHouEx" ref="I1:I6" totalsRowShown="0">
  <autoFilter ref="I1:I6" xr:uid="{DD6B7BF8-4D94-429B-A6EE-FD3CBB490723}"/>
  <tableColumns count="1">
    <tableColumn id="1" xr3:uid="{EC4320D3-28EA-48D6-BD9E-1981CCF899CC}" name="Housing Expense Typ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521DBBB-4F5D-46F1-89D4-D0FF39F493E5}" name="tblWXEx" displayName="tblWXEx" ref="K1:K10" totalsRowShown="0">
  <autoFilter ref="K1:K10" xr:uid="{5521DBBB-4F5D-46F1-89D4-D0FF39F493E5}"/>
  <tableColumns count="1">
    <tableColumn id="1" xr3:uid="{CC48D00D-5770-4345-84CC-5348EF241621}" name="WX Expense Typ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2AB4969-4E50-4E8C-B8E9-3E48F3ABF751}" name="tblMainCon" displayName="tblMainCon" ref="E21:E26" totalsRowShown="0">
  <autoFilter ref="E21:E26" xr:uid="{92AB4969-4E50-4E8C-B8E9-3E48F3ABF751}"/>
  <tableColumns count="1">
    <tableColumn id="1" xr3:uid="{194DD4B3-FA75-43CE-A129-5D54BE787941}" name="Maintenance Contracts/Pool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C3143B7-B02B-43AF-8F46-CAC09C1E4F4F}" name="tblEAPcon" displayName="tblEAPcon" ref="G21:G28" totalsRowShown="0">
  <autoFilter ref="G21:G28" xr:uid="{6C3143B7-B02B-43AF-8F46-CAC09C1E4F4F}"/>
  <tableColumns count="1">
    <tableColumn id="1" xr3:uid="{5EDAF91E-2272-407D-80D5-3CE69DF7058A}" name="Energy Contracts/Pool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6460BF9-C2D1-46EE-B4EA-6EF851BD504F}" name="tblHouCon" displayName="tblHouCon" ref="I21:I27" totalsRowShown="0">
  <autoFilter ref="I21:I27" xr:uid="{36460BF9-C2D1-46EE-B4EA-6EF851BD504F}"/>
  <tableColumns count="1">
    <tableColumn id="1" xr3:uid="{E63F87A9-24D7-40E5-97A1-42B0D301A414}" name="Housing Contracts/Pool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E965116-8F90-46C6-883D-1DC8D8E26375}" name="tblWXCon" displayName="tblWXCon" ref="K21:K22" totalsRowShown="0">
  <autoFilter ref="K21:K22" xr:uid="{4E965116-8F90-46C6-883D-1DC8D8E26375}"/>
  <tableColumns count="1">
    <tableColumn id="1" xr3:uid="{1F4B70F7-56E3-4FCF-9647-E39A270650BE}" name="WX Contracts/Poo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6"/>
  <sheetViews>
    <sheetView tabSelected="1" zoomScale="120" zoomScaleNormal="120" workbookViewId="0">
      <selection activeCell="G13" sqref="G13:H14"/>
    </sheetView>
  </sheetViews>
  <sheetFormatPr defaultRowHeight="14.4" customHeight="1" x14ac:dyDescent="0.3"/>
  <cols>
    <col min="1" max="1" width="1.33203125" style="2" customWidth="1"/>
    <col min="2" max="5" width="5.88671875" style="2" customWidth="1"/>
    <col min="6" max="6" width="2.21875" style="2" customWidth="1"/>
    <col min="7" max="8" width="5.88671875" style="2" customWidth="1"/>
    <col min="9" max="9" width="2.21875" style="2" customWidth="1"/>
    <col min="10" max="13" width="5.77734375" style="2" customWidth="1"/>
    <col min="14" max="14" width="2.21875" style="2" customWidth="1"/>
    <col min="15" max="18" width="5.88671875" style="2" customWidth="1"/>
    <col min="19" max="19" width="2.21875" style="2" customWidth="1"/>
    <col min="20" max="20" width="5.109375" style="2" customWidth="1"/>
    <col min="21" max="21" width="35.6640625" style="2" customWidth="1"/>
    <col min="22" max="16384" width="8.88671875" style="2"/>
  </cols>
  <sheetData>
    <row r="1" spans="2:21" ht="99.6" customHeight="1" x14ac:dyDescent="0.3">
      <c r="B1" s="1"/>
    </row>
    <row r="2" spans="2:21" ht="14.4" customHeight="1" x14ac:dyDescent="0.3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2:21" ht="14.4" customHeight="1" x14ac:dyDescent="0.3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2:21" ht="14.4" customHeight="1" x14ac:dyDescent="0.3">
      <c r="B4" s="53" t="s">
        <v>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2:21" ht="34.200000000000003" customHeight="1" x14ac:dyDescent="0.3"/>
    <row r="6" spans="2:21" ht="14.4" customHeight="1" x14ac:dyDescent="0.3">
      <c r="B6" s="55">
        <f ca="1">TODAY()</f>
        <v>45259</v>
      </c>
      <c r="C6" s="55"/>
      <c r="D6" s="3"/>
      <c r="E6" s="55">
        <f ca="1">TODAY()</f>
        <v>45259</v>
      </c>
      <c r="F6" s="55"/>
      <c r="G6" s="55"/>
      <c r="H6" s="4"/>
      <c r="J6" s="68"/>
      <c r="K6" s="68"/>
      <c r="L6" s="68"/>
      <c r="M6" s="5"/>
      <c r="N6" s="5"/>
      <c r="O6" s="48"/>
      <c r="P6" s="48"/>
      <c r="Q6" s="48"/>
      <c r="R6" s="48"/>
      <c r="U6" s="65" t="s">
        <v>133</v>
      </c>
    </row>
    <row r="7" spans="2:21" ht="14.4" customHeight="1" x14ac:dyDescent="0.3">
      <c r="B7" s="6" t="s">
        <v>2</v>
      </c>
      <c r="C7" s="6"/>
      <c r="D7" s="6"/>
      <c r="E7" s="6" t="s">
        <v>3</v>
      </c>
      <c r="F7" s="7"/>
      <c r="G7" s="7"/>
      <c r="H7" s="7"/>
      <c r="J7" s="7"/>
      <c r="K7" s="7"/>
      <c r="L7" s="7"/>
      <c r="M7" s="8"/>
      <c r="N7" s="7"/>
      <c r="O7" s="49" t="s">
        <v>105</v>
      </c>
      <c r="P7" s="49"/>
      <c r="Q7" s="49"/>
      <c r="R7" s="49"/>
      <c r="U7" s="65"/>
    </row>
    <row r="8" spans="2:21" ht="24" customHeight="1" x14ac:dyDescent="0.3">
      <c r="B8" s="56"/>
      <c r="C8" s="56"/>
      <c r="D8" s="56"/>
      <c r="E8" s="56"/>
      <c r="F8" s="56"/>
      <c r="G8" s="56"/>
      <c r="H8" s="56"/>
      <c r="I8" s="5"/>
      <c r="J8" s="56"/>
      <c r="K8" s="56"/>
      <c r="L8" s="56"/>
      <c r="M8" s="56"/>
      <c r="N8" s="56"/>
      <c r="O8" s="56"/>
      <c r="P8" s="56"/>
      <c r="Q8" s="56"/>
      <c r="R8" s="56"/>
      <c r="U8" s="65"/>
    </row>
    <row r="9" spans="2:21" ht="14.4" customHeight="1" x14ac:dyDescent="0.3">
      <c r="B9" s="54" t="s">
        <v>4</v>
      </c>
      <c r="C9" s="54"/>
      <c r="D9" s="54"/>
      <c r="E9" s="54"/>
      <c r="F9" s="54"/>
      <c r="G9" s="54"/>
      <c r="H9" s="54"/>
      <c r="I9" s="54"/>
      <c r="J9" s="54" t="s">
        <v>5</v>
      </c>
      <c r="K9" s="54"/>
      <c r="L9" s="54"/>
      <c r="M9" s="54"/>
      <c r="N9" s="54"/>
      <c r="O9" s="54"/>
      <c r="P9" s="54"/>
      <c r="Q9" s="54"/>
      <c r="R9" s="54"/>
    </row>
    <row r="10" spans="2:21" ht="18" customHeight="1" x14ac:dyDescent="0.3">
      <c r="B10" s="61"/>
      <c r="C10" s="61"/>
      <c r="D10" s="61"/>
      <c r="E10" s="5"/>
      <c r="F10" s="5"/>
      <c r="G10" s="57" t="s">
        <v>6</v>
      </c>
      <c r="H10" s="57"/>
      <c r="I10" s="57"/>
      <c r="J10" s="44"/>
      <c r="K10" s="44"/>
      <c r="L10" s="44"/>
      <c r="M10" s="44"/>
      <c r="N10" s="44"/>
      <c r="O10" s="44"/>
      <c r="P10" s="44"/>
      <c r="Q10" s="44"/>
      <c r="R10" s="44"/>
    </row>
    <row r="11" spans="2:21" ht="18" customHeight="1" x14ac:dyDescent="0.3">
      <c r="B11" s="54" t="s">
        <v>20</v>
      </c>
      <c r="C11" s="54"/>
      <c r="D11" s="54"/>
      <c r="E11" s="54"/>
      <c r="F11" s="54"/>
      <c r="G11" s="57" t="s">
        <v>7</v>
      </c>
      <c r="H11" s="57"/>
      <c r="I11" s="57"/>
      <c r="J11" s="67"/>
      <c r="K11" s="67"/>
      <c r="L11" s="67"/>
      <c r="M11" s="67"/>
      <c r="N11" s="67"/>
      <c r="O11" s="67"/>
      <c r="P11" s="67"/>
      <c r="Q11" s="67"/>
      <c r="R11" s="67"/>
      <c r="U11" s="9" t="s">
        <v>7</v>
      </c>
    </row>
    <row r="12" spans="2:21" ht="14.4" customHeight="1" x14ac:dyDescent="0.3"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U12" s="2" t="s">
        <v>100</v>
      </c>
    </row>
    <row r="13" spans="2:21" ht="14.4" customHeight="1" x14ac:dyDescent="0.3">
      <c r="B13" s="10"/>
      <c r="C13" s="10"/>
      <c r="D13" s="10"/>
      <c r="E13" s="10"/>
      <c r="F13" s="10"/>
      <c r="G13" s="30"/>
      <c r="H13" s="30"/>
      <c r="I13" s="10"/>
      <c r="J13" s="50"/>
      <c r="K13" s="50"/>
      <c r="L13" s="50"/>
      <c r="M13" s="50"/>
      <c r="N13" s="10"/>
      <c r="O13" s="63"/>
      <c r="P13" s="63"/>
      <c r="Q13" s="63"/>
      <c r="R13" s="63"/>
      <c r="U13" s="2" t="s">
        <v>101</v>
      </c>
    </row>
    <row r="14" spans="2:21" ht="14.4" customHeight="1" x14ac:dyDescent="0.3">
      <c r="B14" s="33"/>
      <c r="C14" s="33"/>
      <c r="D14" s="33"/>
      <c r="E14" s="33"/>
      <c r="F14" s="11"/>
      <c r="G14" s="31"/>
      <c r="H14" s="31"/>
      <c r="I14" s="11"/>
      <c r="J14" s="51"/>
      <c r="K14" s="51"/>
      <c r="L14" s="51"/>
      <c r="M14" s="51"/>
      <c r="N14" s="1"/>
      <c r="O14" s="64"/>
      <c r="P14" s="64"/>
      <c r="Q14" s="64"/>
      <c r="R14" s="64"/>
      <c r="U14" s="2" t="s">
        <v>102</v>
      </c>
    </row>
    <row r="15" spans="2:21" ht="14.4" customHeight="1" x14ac:dyDescent="0.3">
      <c r="B15" s="34" t="s">
        <v>8</v>
      </c>
      <c r="C15" s="34"/>
      <c r="D15" s="34"/>
      <c r="E15" s="34"/>
      <c r="F15" s="7"/>
      <c r="G15" s="32" t="s">
        <v>68</v>
      </c>
      <c r="H15" s="32"/>
      <c r="I15" s="7"/>
      <c r="J15" s="34" t="s">
        <v>9</v>
      </c>
      <c r="K15" s="34"/>
      <c r="L15" s="34"/>
      <c r="M15" s="34"/>
      <c r="N15" s="34"/>
      <c r="O15" s="34" t="s">
        <v>10</v>
      </c>
      <c r="P15" s="34"/>
      <c r="Q15" s="34"/>
      <c r="R15" s="34"/>
      <c r="U15" s="2" t="s">
        <v>103</v>
      </c>
    </row>
    <row r="16" spans="2:21" ht="14.4" customHeight="1" x14ac:dyDescent="0.3"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U16" s="19"/>
    </row>
    <row r="17" spans="2:21" ht="14.4" customHeight="1" x14ac:dyDescent="0.3">
      <c r="B17" s="13" t="s">
        <v>118</v>
      </c>
      <c r="C17" s="62" t="s">
        <v>11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52" t="s">
        <v>12</v>
      </c>
      <c r="P17" s="52"/>
      <c r="Q17" s="52" t="s">
        <v>13</v>
      </c>
      <c r="R17" s="52"/>
    </row>
    <row r="18" spans="2:21" ht="14.4" customHeight="1" x14ac:dyDescent="0.3">
      <c r="B18" s="18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4">
        <v>0</v>
      </c>
      <c r="P18" s="24"/>
      <c r="Q18" s="25">
        <f>IF(OR(B18="",B18=0,O18=0,O18=""),0,O18*B18)</f>
        <v>0</v>
      </c>
      <c r="R18" s="25"/>
    </row>
    <row r="19" spans="2:21" ht="14.4" customHeight="1" x14ac:dyDescent="0.3">
      <c r="B19" s="18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4">
        <v>0</v>
      </c>
      <c r="P19" s="24"/>
      <c r="Q19" s="25">
        <f t="shared" ref="Q19:Q26" si="0">IF(OR(B19="",B19=0,O19=0,O19=""),0,O19*B19)</f>
        <v>0</v>
      </c>
      <c r="R19" s="25"/>
    </row>
    <row r="20" spans="2:21" ht="14.4" customHeight="1" x14ac:dyDescent="0.3">
      <c r="B20" s="18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4">
        <v>0</v>
      </c>
      <c r="P20" s="24"/>
      <c r="Q20" s="25">
        <f t="shared" si="0"/>
        <v>0</v>
      </c>
      <c r="R20" s="25"/>
      <c r="U20" s="23" t="s">
        <v>124</v>
      </c>
    </row>
    <row r="21" spans="2:21" ht="14.4" customHeight="1" x14ac:dyDescent="0.3">
      <c r="B21" s="18"/>
      <c r="C21" s="26" t="s">
        <v>14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4">
        <v>0</v>
      </c>
      <c r="P21" s="24"/>
      <c r="Q21" s="25">
        <f t="shared" si="0"/>
        <v>0</v>
      </c>
      <c r="R21" s="25"/>
      <c r="U21" s="2" t="s">
        <v>125</v>
      </c>
    </row>
    <row r="22" spans="2:21" ht="14.4" customHeight="1" x14ac:dyDescent="0.3">
      <c r="B22" s="18"/>
      <c r="C22" s="26" t="s">
        <v>14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4">
        <v>0</v>
      </c>
      <c r="P22" s="24"/>
      <c r="Q22" s="25">
        <f t="shared" si="0"/>
        <v>0</v>
      </c>
      <c r="R22" s="25"/>
    </row>
    <row r="23" spans="2:21" ht="14.4" customHeight="1" x14ac:dyDescent="0.3">
      <c r="B23" s="18"/>
      <c r="C23" s="26" t="s">
        <v>14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4">
        <v>0</v>
      </c>
      <c r="P23" s="24"/>
      <c r="Q23" s="25">
        <f t="shared" si="0"/>
        <v>0</v>
      </c>
      <c r="R23" s="25"/>
    </row>
    <row r="24" spans="2:21" ht="14.4" customHeight="1" x14ac:dyDescent="0.3">
      <c r="B24" s="18"/>
      <c r="C24" s="26" t="s">
        <v>14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4">
        <v>0</v>
      </c>
      <c r="P24" s="24"/>
      <c r="Q24" s="25">
        <f t="shared" si="0"/>
        <v>0</v>
      </c>
      <c r="R24" s="25"/>
    </row>
    <row r="25" spans="2:21" ht="14.4" customHeight="1" x14ac:dyDescent="0.3">
      <c r="B25" s="18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4">
        <v>0</v>
      </c>
      <c r="P25" s="24"/>
      <c r="Q25" s="25">
        <f t="shared" si="0"/>
        <v>0</v>
      </c>
      <c r="R25" s="25"/>
    </row>
    <row r="26" spans="2:21" ht="14.4" customHeight="1" x14ac:dyDescent="0.3">
      <c r="B26" s="18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4">
        <v>0</v>
      </c>
      <c r="P26" s="24"/>
      <c r="Q26" s="25">
        <f t="shared" si="0"/>
        <v>0</v>
      </c>
      <c r="R26" s="25"/>
    </row>
    <row r="27" spans="2:21" ht="14.4" customHeight="1" x14ac:dyDescent="0.3">
      <c r="B27" s="1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4">
        <v>0</v>
      </c>
      <c r="P27" s="24"/>
      <c r="Q27" s="25">
        <f t="shared" ref="Q27" si="1">IF(OR(B27="",B27=0,O27=0,O27=""),0,O27*B27)</f>
        <v>0</v>
      </c>
      <c r="R27" s="25"/>
      <c r="U27" s="20" t="s">
        <v>120</v>
      </c>
    </row>
    <row r="28" spans="2:21" ht="14.4" customHeight="1" x14ac:dyDescent="0.3">
      <c r="B28" s="14"/>
      <c r="C28" s="15"/>
      <c r="D28" s="15"/>
      <c r="E28" s="15"/>
      <c r="F28" s="15"/>
      <c r="G28" s="15"/>
      <c r="H28" s="15"/>
      <c r="I28" s="15"/>
      <c r="J28" s="15"/>
      <c r="K28" s="27" t="s">
        <v>119</v>
      </c>
      <c r="L28" s="27"/>
      <c r="M28" s="27"/>
      <c r="N28" s="28"/>
      <c r="O28" s="47">
        <f>SUM(Q18:R27)+U28</f>
        <v>0</v>
      </c>
      <c r="P28" s="47"/>
      <c r="Q28" s="47"/>
      <c r="R28" s="47"/>
      <c r="U28" s="21">
        <v>0</v>
      </c>
    </row>
    <row r="29" spans="2:21" ht="14.4" customHeight="1" x14ac:dyDescent="0.3">
      <c r="B29" s="16"/>
      <c r="C29" s="45" t="s">
        <v>122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6"/>
      <c r="O29" s="58">
        <f>Page2!O35</f>
        <v>0</v>
      </c>
      <c r="P29" s="59"/>
      <c r="Q29" s="59"/>
      <c r="R29" s="60"/>
      <c r="U29" s="22"/>
    </row>
    <row r="30" spans="2:21" ht="14.4" customHeight="1" x14ac:dyDescent="0.3">
      <c r="B30" s="16"/>
      <c r="C30" s="45" t="s">
        <v>15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29">
        <v>0</v>
      </c>
      <c r="P30" s="29"/>
      <c r="Q30" s="29"/>
      <c r="R30" s="29"/>
    </row>
    <row r="31" spans="2:21" ht="14.4" customHeight="1" x14ac:dyDescent="0.3">
      <c r="B31" s="16"/>
      <c r="C31" s="45" t="s">
        <v>16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29">
        <v>0</v>
      </c>
      <c r="P31" s="29"/>
      <c r="Q31" s="29"/>
      <c r="R31" s="29"/>
    </row>
    <row r="32" spans="2:21" ht="14.4" customHeight="1" x14ac:dyDescent="0.3">
      <c r="B32" s="16"/>
      <c r="C32" s="45" t="s">
        <v>13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6"/>
      <c r="O32" s="47">
        <f>O28+O29+O30+O31</f>
        <v>0</v>
      </c>
      <c r="P32" s="47"/>
      <c r="Q32" s="47"/>
      <c r="R32" s="47"/>
    </row>
    <row r="33" spans="2:18" ht="14.4" customHeight="1" x14ac:dyDescent="0.3">
      <c r="B33" s="12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</row>
    <row r="34" spans="2:18" ht="24" customHeight="1" x14ac:dyDescent="0.3">
      <c r="B34" s="38"/>
      <c r="C34" s="38"/>
      <c r="D34" s="38"/>
      <c r="E34" s="38"/>
      <c r="F34" s="38"/>
      <c r="G34" s="38"/>
      <c r="H34" s="38"/>
      <c r="I34" s="37"/>
      <c r="J34" s="37"/>
      <c r="K34" s="39"/>
      <c r="L34" s="39"/>
      <c r="M34" s="37"/>
      <c r="N34" s="37"/>
      <c r="O34" s="40"/>
      <c r="P34" s="41"/>
      <c r="Q34" s="41"/>
      <c r="R34" s="42"/>
    </row>
    <row r="35" spans="2:18" ht="14.4" customHeight="1" x14ac:dyDescent="0.3">
      <c r="B35" s="35" t="s">
        <v>17</v>
      </c>
      <c r="C35" s="35"/>
      <c r="D35" s="35"/>
      <c r="E35" s="35"/>
      <c r="F35" s="35"/>
      <c r="G35" s="35"/>
      <c r="H35" s="35"/>
      <c r="I35" s="35"/>
      <c r="J35" s="35"/>
      <c r="K35" s="35" t="s">
        <v>18</v>
      </c>
      <c r="L35" s="35"/>
      <c r="M35" s="35"/>
      <c r="N35" s="35"/>
      <c r="O35" s="36" t="s">
        <v>19</v>
      </c>
      <c r="P35" s="36"/>
      <c r="Q35" s="36"/>
      <c r="R35" s="36"/>
    </row>
    <row r="36" spans="2:18" ht="14.4" customHeight="1" x14ac:dyDescent="0.3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</sheetData>
  <sheetProtection sheet="1" objects="1" scenarios="1" selectLockedCells="1"/>
  <mergeCells count="81">
    <mergeCell ref="U6:U8"/>
    <mergeCell ref="B12:R12"/>
    <mergeCell ref="J11:R11"/>
    <mergeCell ref="B6:C6"/>
    <mergeCell ref="J6:L6"/>
    <mergeCell ref="O29:R29"/>
    <mergeCell ref="C29:N29"/>
    <mergeCell ref="B10:D10"/>
    <mergeCell ref="J8:R8"/>
    <mergeCell ref="B9:I9"/>
    <mergeCell ref="J9:R9"/>
    <mergeCell ref="G10:I10"/>
    <mergeCell ref="C20:N20"/>
    <mergeCell ref="O20:P20"/>
    <mergeCell ref="Q20:R20"/>
    <mergeCell ref="B16:R16"/>
    <mergeCell ref="C17:N17"/>
    <mergeCell ref="C19:N19"/>
    <mergeCell ref="O19:P19"/>
    <mergeCell ref="Q19:R19"/>
    <mergeCell ref="O13:R14"/>
    <mergeCell ref="B4:R4"/>
    <mergeCell ref="B11:F11"/>
    <mergeCell ref="E6:G6"/>
    <mergeCell ref="B8:H8"/>
    <mergeCell ref="G11:I11"/>
    <mergeCell ref="J13:M14"/>
    <mergeCell ref="J15:N15"/>
    <mergeCell ref="O15:R15"/>
    <mergeCell ref="Q18:R18"/>
    <mergeCell ref="O17:P17"/>
    <mergeCell ref="Q17:R17"/>
    <mergeCell ref="C18:N18"/>
    <mergeCell ref="O18:P18"/>
    <mergeCell ref="B2:R3"/>
    <mergeCell ref="J10:R10"/>
    <mergeCell ref="C32:N32"/>
    <mergeCell ref="O32:R32"/>
    <mergeCell ref="C26:N26"/>
    <mergeCell ref="O26:P26"/>
    <mergeCell ref="Q26:R26"/>
    <mergeCell ref="C30:N30"/>
    <mergeCell ref="O28:R28"/>
    <mergeCell ref="C31:N31"/>
    <mergeCell ref="O31:R31"/>
    <mergeCell ref="C27:N27"/>
    <mergeCell ref="O27:P27"/>
    <mergeCell ref="Q27:R27"/>
    <mergeCell ref="O6:R6"/>
    <mergeCell ref="O7:R7"/>
    <mergeCell ref="B35:J35"/>
    <mergeCell ref="K35:N35"/>
    <mergeCell ref="O35:R35"/>
    <mergeCell ref="C33:N33"/>
    <mergeCell ref="O33:R33"/>
    <mergeCell ref="B34:H34"/>
    <mergeCell ref="I34:J34"/>
    <mergeCell ref="K34:L34"/>
    <mergeCell ref="M34:N34"/>
    <mergeCell ref="O34:R34"/>
    <mergeCell ref="O30:R30"/>
    <mergeCell ref="G13:H14"/>
    <mergeCell ref="G15:H15"/>
    <mergeCell ref="B14:E14"/>
    <mergeCell ref="B15:E15"/>
    <mergeCell ref="Q24:R24"/>
    <mergeCell ref="C25:N25"/>
    <mergeCell ref="O25:P25"/>
    <mergeCell ref="Q25:R25"/>
    <mergeCell ref="C22:N22"/>
    <mergeCell ref="O22:P22"/>
    <mergeCell ref="Q22:R22"/>
    <mergeCell ref="C23:N23"/>
    <mergeCell ref="C21:N21"/>
    <mergeCell ref="O21:P21"/>
    <mergeCell ref="Q21:R21"/>
    <mergeCell ref="O23:P23"/>
    <mergeCell ref="Q23:R23"/>
    <mergeCell ref="C24:N24"/>
    <mergeCell ref="O24:P24"/>
    <mergeCell ref="K28:N28"/>
  </mergeCells>
  <conditionalFormatting sqref="O6 B8 J8 B10 J11 G13 J13 O13 B14 O34">
    <cfRule type="containsBlanks" dxfId="0" priority="2">
      <formula>LEN(TRIM(B6))=0</formula>
    </cfRule>
  </conditionalFormatting>
  <dataValidations count="6">
    <dataValidation type="list" allowBlank="1" showInputMessage="1" showErrorMessage="1" sqref="B10" xr:uid="{727FE7DE-2BA6-4F49-8FE4-1EBDC67FF279}">
      <formula1>"Pick Up,Delivered"</formula1>
    </dataValidation>
    <dataValidation type="list" allowBlank="1" showInputMessage="1" showErrorMessage="1" sqref="G13" xr:uid="{374E1F68-0461-44BF-979A-B598FCA712D9}">
      <formula1>ddDept</formula1>
    </dataValidation>
    <dataValidation type="list" allowBlank="1" showInputMessage="1" showErrorMessage="1" sqref="J11:R11" xr:uid="{270DDAA9-FA3C-4F4C-A946-52B5583072FF}">
      <formula1>$U$12:$U$16</formula1>
    </dataValidation>
    <dataValidation type="list" allowBlank="1" showInputMessage="1" showErrorMessage="1" sqref="O6" xr:uid="{2160A0DF-2F10-4C79-8DF7-DFB69E3BB3FA}">
      <formula1>"Required,Not Required"</formula1>
    </dataValidation>
    <dataValidation type="list" allowBlank="1" showInputMessage="1" showErrorMessage="1" sqref="J8:R8" xr:uid="{4B592B4C-7D6B-470A-B625-C2DEB76BA3C9}">
      <formula1>ddPayment</formula1>
    </dataValidation>
    <dataValidation type="list" allowBlank="1" showInputMessage="1" showErrorMessage="1" sqref="J10:R10" xr:uid="{311261D2-96F5-48FC-99CA-B80AF8E01C86}">
      <formula1>ddShipping</formula1>
    </dataValidation>
  </dataValidations>
  <pageMargins left="0.45" right="0.45" top="0.5" bottom="0.5" header="0" footer="0"/>
  <pageSetup orientation="portrait" r:id="rId1"/>
  <ignoredErrors>
    <ignoredError sqref="E6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4A9DF2-0788-4E94-B321-55EC0708309C}">
          <x14:formula1>
            <xm:f>INDIRECT(_xlfn.XLOOKUP(G13,Menu!A:A,Menu!B:B))</xm:f>
          </x14:formula1>
          <xm:sqref>J13:M14</xm:sqref>
        </x14:dataValidation>
        <x14:dataValidation type="list" allowBlank="1" showInputMessage="1" showErrorMessage="1" xr:uid="{58E470EF-0479-4042-BBB7-49EB44FD3440}">
          <x14:formula1>
            <xm:f>INDIRECT(_xlfn.XLOOKUP(G13,Menu!A:A,Menu!C:C))</xm:f>
          </x14:formula1>
          <xm:sqref>O13:R14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E3ACF-B2CE-4EF1-8959-EF040AA39E0C}">
  <dimension ref="B1:U39"/>
  <sheetViews>
    <sheetView zoomScale="120" zoomScaleNormal="120" workbookViewId="0">
      <selection activeCell="B10" sqref="B10"/>
    </sheetView>
  </sheetViews>
  <sheetFormatPr defaultRowHeight="14.4" customHeight="1" x14ac:dyDescent="0.3"/>
  <cols>
    <col min="1" max="1" width="1.33203125" style="2" customWidth="1"/>
    <col min="2" max="5" width="5.88671875" style="2" customWidth="1"/>
    <col min="6" max="6" width="2.21875" style="2" customWidth="1"/>
    <col min="7" max="8" width="5.88671875" style="2" customWidth="1"/>
    <col min="9" max="9" width="2.21875" style="2" customWidth="1"/>
    <col min="10" max="13" width="5.77734375" style="2" customWidth="1"/>
    <col min="14" max="14" width="2.21875" style="2" customWidth="1"/>
    <col min="15" max="18" width="5.88671875" style="2" customWidth="1"/>
    <col min="19" max="19" width="2.21875" style="2" customWidth="1"/>
    <col min="20" max="20" width="5.109375" style="2" customWidth="1"/>
    <col min="21" max="21" width="35.6640625" style="2" customWidth="1"/>
    <col min="22" max="16384" width="8.88671875" style="2"/>
  </cols>
  <sheetData>
    <row r="1" spans="2:18" ht="95.4" customHeight="1" x14ac:dyDescent="0.3">
      <c r="B1" s="1"/>
    </row>
    <row r="2" spans="2:18" ht="14.4" customHeight="1" x14ac:dyDescent="0.3">
      <c r="B2" s="43" t="s">
        <v>123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2:18" ht="14.4" customHeight="1" x14ac:dyDescent="0.3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2:18" ht="14.4" customHeight="1" x14ac:dyDescent="0.3">
      <c r="B4" s="53" t="s">
        <v>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2:18" ht="16.2" customHeight="1" x14ac:dyDescent="0.3"/>
    <row r="6" spans="2:18" ht="14.4" customHeight="1" x14ac:dyDescent="0.3">
      <c r="B6" s="69">
        <f ca="1">Form!B6</f>
        <v>45259</v>
      </c>
      <c r="C6" s="69"/>
      <c r="D6" s="3"/>
      <c r="E6" s="69">
        <f ca="1">Form!E6</f>
        <v>45259</v>
      </c>
      <c r="F6" s="69"/>
      <c r="G6" s="69"/>
      <c r="H6" s="4"/>
      <c r="J6" s="68"/>
      <c r="K6" s="68"/>
      <c r="L6" s="68"/>
      <c r="M6" s="5"/>
      <c r="N6" s="5"/>
      <c r="O6" s="70"/>
      <c r="P6" s="70"/>
      <c r="Q6" s="70"/>
      <c r="R6" s="70"/>
    </row>
    <row r="7" spans="2:18" ht="14.4" customHeight="1" x14ac:dyDescent="0.3">
      <c r="B7" s="6" t="s">
        <v>2</v>
      </c>
      <c r="C7" s="6"/>
      <c r="D7" s="6"/>
      <c r="E7" s="6" t="s">
        <v>3</v>
      </c>
      <c r="F7" s="7"/>
      <c r="G7" s="7"/>
      <c r="H7" s="7"/>
      <c r="J7" s="7"/>
      <c r="K7" s="7"/>
      <c r="L7" s="7"/>
      <c r="M7" s="8"/>
      <c r="N7" s="7"/>
      <c r="O7" s="49"/>
      <c r="P7" s="49"/>
      <c r="Q7" s="49"/>
      <c r="R7" s="49"/>
    </row>
    <row r="8" spans="2:18" ht="14.4" customHeight="1" x14ac:dyDescent="0.3"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2:18" ht="14.4" customHeight="1" x14ac:dyDescent="0.3">
      <c r="B9" s="13" t="s">
        <v>118</v>
      </c>
      <c r="C9" s="62" t="s">
        <v>11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52" t="s">
        <v>12</v>
      </c>
      <c r="P9" s="52"/>
      <c r="Q9" s="52" t="s">
        <v>13</v>
      </c>
      <c r="R9" s="52"/>
    </row>
    <row r="10" spans="2:18" ht="14.4" customHeight="1" x14ac:dyDescent="0.3">
      <c r="B10" s="18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4">
        <v>0</v>
      </c>
      <c r="P10" s="24"/>
      <c r="Q10" s="25">
        <f>IF(OR(B10="",B10=0,O10=0,O10=""),0,O10*B10)</f>
        <v>0</v>
      </c>
      <c r="R10" s="25"/>
    </row>
    <row r="11" spans="2:18" ht="14.4" customHeight="1" x14ac:dyDescent="0.3">
      <c r="B11" s="18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4">
        <v>0</v>
      </c>
      <c r="P11" s="24"/>
      <c r="Q11" s="25">
        <f t="shared" ref="Q11:Q34" si="0">IF(OR(B11="",B11=0,O11=0,O11=""),0,O11*B11)</f>
        <v>0</v>
      </c>
      <c r="R11" s="25"/>
    </row>
    <row r="12" spans="2:18" ht="14.4" customHeight="1" x14ac:dyDescent="0.3">
      <c r="B12" s="18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4">
        <v>0</v>
      </c>
      <c r="P12" s="24"/>
      <c r="Q12" s="25">
        <f t="shared" si="0"/>
        <v>0</v>
      </c>
      <c r="R12" s="25"/>
    </row>
    <row r="13" spans="2:18" ht="14.4" customHeight="1" x14ac:dyDescent="0.3">
      <c r="B13" s="18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4">
        <v>0</v>
      </c>
      <c r="P13" s="24"/>
      <c r="Q13" s="25">
        <f t="shared" si="0"/>
        <v>0</v>
      </c>
      <c r="R13" s="25"/>
    </row>
    <row r="14" spans="2:18" ht="14.4" customHeight="1" x14ac:dyDescent="0.3"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4">
        <v>0</v>
      </c>
      <c r="P14" s="24"/>
      <c r="Q14" s="25">
        <f t="shared" si="0"/>
        <v>0</v>
      </c>
      <c r="R14" s="25"/>
    </row>
    <row r="15" spans="2:18" ht="14.4" customHeight="1" x14ac:dyDescent="0.3">
      <c r="B15" s="18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4">
        <v>0</v>
      </c>
      <c r="P15" s="24"/>
      <c r="Q15" s="25">
        <f t="shared" ref="Q15:Q29" si="1">IF(OR(B15="",B15=0,O15=0,O15=""),0,O15*B15)</f>
        <v>0</v>
      </c>
      <c r="R15" s="25"/>
    </row>
    <row r="16" spans="2:18" ht="14.4" customHeight="1" x14ac:dyDescent="0.3">
      <c r="B16" s="18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4">
        <v>0</v>
      </c>
      <c r="P16" s="24"/>
      <c r="Q16" s="25">
        <f t="shared" si="1"/>
        <v>0</v>
      </c>
      <c r="R16" s="25"/>
    </row>
    <row r="17" spans="2:18" ht="14.4" customHeight="1" x14ac:dyDescent="0.3">
      <c r="B17" s="18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4">
        <v>0</v>
      </c>
      <c r="P17" s="24"/>
      <c r="Q17" s="25">
        <f t="shared" si="1"/>
        <v>0</v>
      </c>
      <c r="R17" s="25"/>
    </row>
    <row r="18" spans="2:18" ht="14.4" customHeight="1" x14ac:dyDescent="0.3">
      <c r="B18" s="18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4">
        <v>0</v>
      </c>
      <c r="P18" s="24"/>
      <c r="Q18" s="25">
        <f t="shared" si="1"/>
        <v>0</v>
      </c>
      <c r="R18" s="25"/>
    </row>
    <row r="19" spans="2:18" ht="14.4" customHeight="1" x14ac:dyDescent="0.3">
      <c r="B19" s="18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4">
        <v>0</v>
      </c>
      <c r="P19" s="24"/>
      <c r="Q19" s="25">
        <f t="shared" si="1"/>
        <v>0</v>
      </c>
      <c r="R19" s="25"/>
    </row>
    <row r="20" spans="2:18" ht="14.4" customHeight="1" x14ac:dyDescent="0.3">
      <c r="B20" s="18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4">
        <v>0</v>
      </c>
      <c r="P20" s="24"/>
      <c r="Q20" s="25">
        <f t="shared" si="1"/>
        <v>0</v>
      </c>
      <c r="R20" s="25"/>
    </row>
    <row r="21" spans="2:18" ht="14.4" customHeight="1" x14ac:dyDescent="0.3">
      <c r="B21" s="18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4">
        <v>0</v>
      </c>
      <c r="P21" s="24"/>
      <c r="Q21" s="25">
        <f t="shared" si="1"/>
        <v>0</v>
      </c>
      <c r="R21" s="25"/>
    </row>
    <row r="22" spans="2:18" ht="14.4" customHeight="1" x14ac:dyDescent="0.3">
      <c r="B22" s="18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4">
        <v>0</v>
      </c>
      <c r="P22" s="24"/>
      <c r="Q22" s="25">
        <f t="shared" si="1"/>
        <v>0</v>
      </c>
      <c r="R22" s="25"/>
    </row>
    <row r="23" spans="2:18" ht="14.4" customHeight="1" x14ac:dyDescent="0.3">
      <c r="B23" s="18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4">
        <v>0</v>
      </c>
      <c r="P23" s="24"/>
      <c r="Q23" s="25">
        <f t="shared" si="1"/>
        <v>0</v>
      </c>
      <c r="R23" s="25"/>
    </row>
    <row r="24" spans="2:18" ht="14.4" customHeight="1" x14ac:dyDescent="0.3">
      <c r="B24" s="18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4">
        <v>0</v>
      </c>
      <c r="P24" s="24"/>
      <c r="Q24" s="25">
        <f t="shared" ref="Q24:Q25" si="2">IF(OR(B24="",B24=0,O24=0,O24=""),0,O24*B24)</f>
        <v>0</v>
      </c>
      <c r="R24" s="25"/>
    </row>
    <row r="25" spans="2:18" ht="14.4" customHeight="1" x14ac:dyDescent="0.3">
      <c r="B25" s="18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4">
        <v>0</v>
      </c>
      <c r="P25" s="24"/>
      <c r="Q25" s="25">
        <f t="shared" si="2"/>
        <v>0</v>
      </c>
      <c r="R25" s="25"/>
    </row>
    <row r="26" spans="2:18" ht="14.4" customHeight="1" x14ac:dyDescent="0.3">
      <c r="B26" s="18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4">
        <v>0</v>
      </c>
      <c r="P26" s="24"/>
      <c r="Q26" s="25">
        <f t="shared" si="1"/>
        <v>0</v>
      </c>
      <c r="R26" s="25"/>
    </row>
    <row r="27" spans="2:18" ht="14.4" customHeight="1" x14ac:dyDescent="0.3">
      <c r="B27" s="1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4">
        <v>0</v>
      </c>
      <c r="P27" s="24"/>
      <c r="Q27" s="25">
        <f t="shared" si="1"/>
        <v>0</v>
      </c>
      <c r="R27" s="25"/>
    </row>
    <row r="28" spans="2:18" ht="14.4" customHeight="1" x14ac:dyDescent="0.3">
      <c r="B28" s="18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4">
        <v>0</v>
      </c>
      <c r="P28" s="24"/>
      <c r="Q28" s="25">
        <f t="shared" si="1"/>
        <v>0</v>
      </c>
      <c r="R28" s="25"/>
    </row>
    <row r="29" spans="2:18" ht="14.4" customHeight="1" x14ac:dyDescent="0.3">
      <c r="B29" s="18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4">
        <v>0</v>
      </c>
      <c r="P29" s="24"/>
      <c r="Q29" s="25">
        <f t="shared" si="1"/>
        <v>0</v>
      </c>
      <c r="R29" s="25"/>
    </row>
    <row r="30" spans="2:18" ht="14.4" customHeight="1" x14ac:dyDescent="0.3">
      <c r="B30" s="18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4">
        <v>0</v>
      </c>
      <c r="P30" s="24"/>
      <c r="Q30" s="25">
        <f t="shared" si="0"/>
        <v>0</v>
      </c>
      <c r="R30" s="25"/>
    </row>
    <row r="31" spans="2:18" ht="14.4" customHeight="1" x14ac:dyDescent="0.3">
      <c r="B31" s="18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4">
        <v>0</v>
      </c>
      <c r="P31" s="24"/>
      <c r="Q31" s="25">
        <f t="shared" si="0"/>
        <v>0</v>
      </c>
      <c r="R31" s="25"/>
    </row>
    <row r="32" spans="2:18" ht="14.4" customHeight="1" x14ac:dyDescent="0.3">
      <c r="B32" s="18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4">
        <v>0</v>
      </c>
      <c r="P32" s="24"/>
      <c r="Q32" s="25">
        <f t="shared" si="0"/>
        <v>0</v>
      </c>
      <c r="R32" s="25"/>
    </row>
    <row r="33" spans="2:21" ht="14.4" customHeight="1" x14ac:dyDescent="0.3">
      <c r="B33" s="18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4">
        <v>0</v>
      </c>
      <c r="P33" s="24"/>
      <c r="Q33" s="25">
        <f t="shared" si="0"/>
        <v>0</v>
      </c>
      <c r="R33" s="25"/>
    </row>
    <row r="34" spans="2:21" ht="14.4" customHeight="1" x14ac:dyDescent="0.3">
      <c r="B34" s="18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4">
        <v>0</v>
      </c>
      <c r="P34" s="24"/>
      <c r="Q34" s="25">
        <f t="shared" si="0"/>
        <v>0</v>
      </c>
      <c r="R34" s="25"/>
      <c r="U34" s="20" t="s">
        <v>120</v>
      </c>
    </row>
    <row r="35" spans="2:21" ht="14.4" customHeight="1" x14ac:dyDescent="0.3">
      <c r="B35" s="14"/>
      <c r="C35" s="15"/>
      <c r="D35" s="15"/>
      <c r="E35" s="15"/>
      <c r="F35" s="15"/>
      <c r="G35" s="15"/>
      <c r="H35" s="15"/>
      <c r="I35" s="15"/>
      <c r="J35" s="15"/>
      <c r="K35" s="27" t="s">
        <v>122</v>
      </c>
      <c r="L35" s="27"/>
      <c r="M35" s="27"/>
      <c r="N35" s="28"/>
      <c r="O35" s="47">
        <f>SUM(Q10:R34)+U35</f>
        <v>0</v>
      </c>
      <c r="P35" s="47"/>
      <c r="Q35" s="47"/>
      <c r="R35" s="47"/>
      <c r="U35" s="21">
        <v>0</v>
      </c>
    </row>
    <row r="36" spans="2:21" ht="14.4" customHeight="1" x14ac:dyDescent="0.3">
      <c r="B36" s="12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7" spans="2:21" ht="24" customHeight="1" x14ac:dyDescent="0.3">
      <c r="B37" s="38"/>
      <c r="C37" s="38"/>
      <c r="D37" s="38"/>
      <c r="E37" s="38"/>
      <c r="F37" s="38"/>
      <c r="G37" s="38"/>
      <c r="H37" s="38"/>
      <c r="I37" s="37"/>
      <c r="J37" s="37"/>
      <c r="K37" s="39"/>
      <c r="L37" s="39"/>
      <c r="M37" s="37"/>
      <c r="N37" s="37"/>
      <c r="O37" s="71">
        <f>Form!O34</f>
        <v>0</v>
      </c>
      <c r="P37" s="72"/>
      <c r="Q37" s="72"/>
      <c r="R37" s="73"/>
    </row>
    <row r="38" spans="2:21" ht="14.4" customHeight="1" x14ac:dyDescent="0.3">
      <c r="B38" s="35" t="s">
        <v>17</v>
      </c>
      <c r="C38" s="35"/>
      <c r="D38" s="35"/>
      <c r="E38" s="35"/>
      <c r="F38" s="35"/>
      <c r="G38" s="35"/>
      <c r="H38" s="35"/>
      <c r="I38" s="35"/>
      <c r="J38" s="35"/>
      <c r="K38" s="35" t="s">
        <v>18</v>
      </c>
      <c r="L38" s="35"/>
      <c r="M38" s="35"/>
      <c r="N38" s="35"/>
      <c r="O38" s="36" t="s">
        <v>19</v>
      </c>
      <c r="P38" s="36"/>
      <c r="Q38" s="36"/>
      <c r="R38" s="36"/>
    </row>
    <row r="39" spans="2:21" ht="14.4" customHeight="1" x14ac:dyDescent="0.3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</sheetData>
  <sheetProtection sheet="1" objects="1" scenarios="1" selectLockedCells="1"/>
  <mergeCells count="98">
    <mergeCell ref="O28:P28"/>
    <mergeCell ref="O29:P29"/>
    <mergeCell ref="C28:N28"/>
    <mergeCell ref="Q25:R25"/>
    <mergeCell ref="Q26:R26"/>
    <mergeCell ref="Q27:R27"/>
    <mergeCell ref="Q28:R28"/>
    <mergeCell ref="C27:N27"/>
    <mergeCell ref="C24:N24"/>
    <mergeCell ref="C25:N25"/>
    <mergeCell ref="O24:P24"/>
    <mergeCell ref="O25:P25"/>
    <mergeCell ref="Q24:R24"/>
    <mergeCell ref="Q15:R15"/>
    <mergeCell ref="Q16:R16"/>
    <mergeCell ref="Q17:R17"/>
    <mergeCell ref="Q18:R18"/>
    <mergeCell ref="Q19:R19"/>
    <mergeCell ref="Q20:R20"/>
    <mergeCell ref="Q21:R21"/>
    <mergeCell ref="Q22:R22"/>
    <mergeCell ref="O17:P17"/>
    <mergeCell ref="O18:P18"/>
    <mergeCell ref="O19:P19"/>
    <mergeCell ref="O20:P20"/>
    <mergeCell ref="O21:P21"/>
    <mergeCell ref="O22:P22"/>
    <mergeCell ref="Q23:R23"/>
    <mergeCell ref="B37:H37"/>
    <mergeCell ref="I37:J37"/>
    <mergeCell ref="K37:L37"/>
    <mergeCell ref="M37:N37"/>
    <mergeCell ref="O37:R37"/>
    <mergeCell ref="C34:N34"/>
    <mergeCell ref="O34:P34"/>
    <mergeCell ref="Q34:R34"/>
    <mergeCell ref="C31:N31"/>
    <mergeCell ref="O31:P31"/>
    <mergeCell ref="Q31:R31"/>
    <mergeCell ref="C32:N32"/>
    <mergeCell ref="O32:P32"/>
    <mergeCell ref="Q32:R32"/>
    <mergeCell ref="Q29:R29"/>
    <mergeCell ref="B38:J38"/>
    <mergeCell ref="K38:N38"/>
    <mergeCell ref="O38:R38"/>
    <mergeCell ref="C23:N23"/>
    <mergeCell ref="C26:N26"/>
    <mergeCell ref="C36:N36"/>
    <mergeCell ref="O36:R36"/>
    <mergeCell ref="C29:N29"/>
    <mergeCell ref="O23:P23"/>
    <mergeCell ref="O26:P26"/>
    <mergeCell ref="O27:P27"/>
    <mergeCell ref="K35:N35"/>
    <mergeCell ref="O35:R35"/>
    <mergeCell ref="C33:N33"/>
    <mergeCell ref="O33:P33"/>
    <mergeCell ref="Q33:R33"/>
    <mergeCell ref="Q13:R13"/>
    <mergeCell ref="C14:N14"/>
    <mergeCell ref="O14:P14"/>
    <mergeCell ref="Q14:R14"/>
    <mergeCell ref="C30:N30"/>
    <mergeCell ref="O30:P30"/>
    <mergeCell ref="Q30:R30"/>
    <mergeCell ref="C15:N15"/>
    <mergeCell ref="C16:N16"/>
    <mergeCell ref="C17:N17"/>
    <mergeCell ref="C18:N18"/>
    <mergeCell ref="O16:P16"/>
    <mergeCell ref="C19:N19"/>
    <mergeCell ref="C20:N20"/>
    <mergeCell ref="C21:N21"/>
    <mergeCell ref="C22:N22"/>
    <mergeCell ref="B8:R8"/>
    <mergeCell ref="C9:N9"/>
    <mergeCell ref="O9:P9"/>
    <mergeCell ref="Q9:R9"/>
    <mergeCell ref="O15:P15"/>
    <mergeCell ref="C10:N10"/>
    <mergeCell ref="O10:P10"/>
    <mergeCell ref="Q10:R10"/>
    <mergeCell ref="C11:N11"/>
    <mergeCell ref="O11:P11"/>
    <mergeCell ref="Q11:R11"/>
    <mergeCell ref="C12:N12"/>
    <mergeCell ref="O12:P12"/>
    <mergeCell ref="Q12:R12"/>
    <mergeCell ref="C13:N13"/>
    <mergeCell ref="O13:P13"/>
    <mergeCell ref="O7:R7"/>
    <mergeCell ref="B2:R3"/>
    <mergeCell ref="B4:R4"/>
    <mergeCell ref="B6:C6"/>
    <mergeCell ref="E6:G6"/>
    <mergeCell ref="J6:L6"/>
    <mergeCell ref="O6:R6"/>
  </mergeCells>
  <dataValidations count="1">
    <dataValidation type="list" allowBlank="1" showInputMessage="1" showErrorMessage="1" sqref="O6" xr:uid="{28207DB1-FA86-408A-ADB3-C947A1963137}">
      <formula1>"Required,Not Required"</formula1>
    </dataValidation>
  </dataValidations>
  <pageMargins left="0.45" right="0.45" top="0.5" bottom="0.5" header="0" footer="0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2F92D-F421-42D0-ABB6-C24C89428713}">
  <dimension ref="A1:Y34"/>
  <sheetViews>
    <sheetView workbookViewId="0">
      <selection activeCell="C10" sqref="C10:C12"/>
    </sheetView>
  </sheetViews>
  <sheetFormatPr defaultRowHeight="14.4" x14ac:dyDescent="0.3"/>
  <cols>
    <col min="1" max="1" width="22.44140625" bestFit="1" customWidth="1"/>
    <col min="2" max="2" width="1.6640625" customWidth="1"/>
    <col min="3" max="3" width="17.33203125" bestFit="1" customWidth="1"/>
    <col min="4" max="4" width="1.6640625" customWidth="1"/>
    <col min="5" max="5" width="44.44140625" bestFit="1" customWidth="1"/>
    <col min="6" max="6" width="1.6640625" customWidth="1"/>
    <col min="7" max="7" width="29.77734375" customWidth="1"/>
    <col min="8" max="8" width="1.6640625" customWidth="1"/>
    <col min="9" max="9" width="37.33203125" bestFit="1" customWidth="1"/>
    <col min="10" max="10" width="1.6640625" customWidth="1"/>
    <col min="11" max="11" width="32.33203125" bestFit="1" customWidth="1"/>
    <col min="12" max="12" width="1.6640625" customWidth="1"/>
    <col min="13" max="13" width="29.21875" customWidth="1"/>
    <col min="14" max="14" width="1.6640625" customWidth="1"/>
    <col min="15" max="15" width="35.21875" bestFit="1" customWidth="1"/>
    <col min="16" max="16" width="1.6640625" customWidth="1"/>
    <col min="17" max="17" width="32.21875" customWidth="1"/>
    <col min="18" max="18" width="1.77734375" customWidth="1"/>
    <col min="19" max="19" width="20.44140625" customWidth="1"/>
    <col min="20" max="20" width="2.109375" customWidth="1"/>
    <col min="21" max="21" width="22.6640625" customWidth="1"/>
    <col min="22" max="22" width="2.109375" customWidth="1"/>
    <col min="23" max="23" width="23.5546875" customWidth="1"/>
    <col min="24" max="24" width="2.109375" customWidth="1"/>
    <col min="25" max="25" width="22.77734375" customWidth="1"/>
  </cols>
  <sheetData>
    <row r="1" spans="1:25" x14ac:dyDescent="0.3">
      <c r="A1" t="s">
        <v>106</v>
      </c>
      <c r="C1" t="s">
        <v>68</v>
      </c>
      <c r="E1" t="s">
        <v>75</v>
      </c>
      <c r="G1" t="s">
        <v>69</v>
      </c>
      <c r="I1" t="s">
        <v>70</v>
      </c>
      <c r="K1" t="s">
        <v>71</v>
      </c>
      <c r="M1" t="s">
        <v>72</v>
      </c>
      <c r="O1" t="s">
        <v>73</v>
      </c>
      <c r="Q1" t="s">
        <v>82</v>
      </c>
      <c r="S1" t="s">
        <v>127</v>
      </c>
      <c r="U1" t="s">
        <v>144</v>
      </c>
      <c r="W1" t="s">
        <v>145</v>
      </c>
      <c r="Y1" t="s">
        <v>146</v>
      </c>
    </row>
    <row r="2" spans="1:25" x14ac:dyDescent="0.3">
      <c r="A2" t="s">
        <v>107</v>
      </c>
      <c r="C2" t="s">
        <v>76</v>
      </c>
      <c r="E2" t="s">
        <v>26</v>
      </c>
      <c r="G2" t="s">
        <v>27</v>
      </c>
      <c r="I2" t="s">
        <v>27</v>
      </c>
      <c r="K2" t="s">
        <v>28</v>
      </c>
      <c r="M2" t="s">
        <v>29</v>
      </c>
      <c r="O2" t="s">
        <v>30</v>
      </c>
      <c r="Q2" t="s">
        <v>28</v>
      </c>
      <c r="S2" t="s">
        <v>27</v>
      </c>
      <c r="U2" s="74" t="s">
        <v>27</v>
      </c>
      <c r="W2" s="75" t="s">
        <v>27</v>
      </c>
      <c r="Y2" s="76" t="s">
        <v>27</v>
      </c>
    </row>
    <row r="3" spans="1:25" x14ac:dyDescent="0.3">
      <c r="A3" t="s">
        <v>108</v>
      </c>
      <c r="C3" t="s">
        <v>21</v>
      </c>
      <c r="E3" t="s">
        <v>31</v>
      </c>
      <c r="G3" t="s">
        <v>29</v>
      </c>
      <c r="I3" t="s">
        <v>29</v>
      </c>
      <c r="K3" t="s">
        <v>27</v>
      </c>
      <c r="M3" t="s">
        <v>32</v>
      </c>
      <c r="O3" t="s">
        <v>29</v>
      </c>
      <c r="Q3" t="s">
        <v>27</v>
      </c>
      <c r="S3" t="s">
        <v>32</v>
      </c>
      <c r="U3" s="74" t="s">
        <v>29</v>
      </c>
      <c r="W3" s="75" t="s">
        <v>29</v>
      </c>
      <c r="Y3" s="76" t="s">
        <v>29</v>
      </c>
    </row>
    <row r="4" spans="1:25" x14ac:dyDescent="0.3">
      <c r="A4" t="s">
        <v>109</v>
      </c>
      <c r="C4" t="s">
        <v>22</v>
      </c>
      <c r="E4" t="s">
        <v>33</v>
      </c>
      <c r="G4" t="s">
        <v>32</v>
      </c>
      <c r="I4" t="s">
        <v>32</v>
      </c>
      <c r="K4" t="s">
        <v>34</v>
      </c>
      <c r="M4" t="s">
        <v>35</v>
      </c>
      <c r="O4" t="s">
        <v>36</v>
      </c>
      <c r="Q4" t="s">
        <v>29</v>
      </c>
      <c r="S4" t="s">
        <v>134</v>
      </c>
      <c r="U4" s="74" t="s">
        <v>34</v>
      </c>
      <c r="W4" s="75" t="s">
        <v>34</v>
      </c>
      <c r="Y4" s="76" t="s">
        <v>34</v>
      </c>
    </row>
    <row r="5" spans="1:25" x14ac:dyDescent="0.3">
      <c r="A5" t="s">
        <v>110</v>
      </c>
      <c r="C5" t="s">
        <v>23</v>
      </c>
      <c r="E5" t="s">
        <v>37</v>
      </c>
      <c r="G5" t="s">
        <v>35</v>
      </c>
      <c r="I5" t="s">
        <v>35</v>
      </c>
      <c r="K5" t="s">
        <v>31</v>
      </c>
      <c r="M5" t="s">
        <v>134</v>
      </c>
      <c r="O5" t="s">
        <v>38</v>
      </c>
      <c r="Q5" t="s">
        <v>34</v>
      </c>
      <c r="U5" s="74" t="s">
        <v>137</v>
      </c>
      <c r="W5" s="75" t="s">
        <v>137</v>
      </c>
      <c r="Y5" s="76" t="s">
        <v>137</v>
      </c>
    </row>
    <row r="6" spans="1:25" x14ac:dyDescent="0.3">
      <c r="A6" t="s">
        <v>111</v>
      </c>
      <c r="C6" t="s">
        <v>24</v>
      </c>
      <c r="E6" t="s">
        <v>39</v>
      </c>
      <c r="G6" t="s">
        <v>134</v>
      </c>
      <c r="I6" t="s">
        <v>134</v>
      </c>
      <c r="K6" t="s">
        <v>38</v>
      </c>
      <c r="O6" t="s">
        <v>40</v>
      </c>
      <c r="Q6" t="s">
        <v>41</v>
      </c>
    </row>
    <row r="7" spans="1:25" x14ac:dyDescent="0.3">
      <c r="A7" t="s">
        <v>112</v>
      </c>
      <c r="C7" t="s">
        <v>25</v>
      </c>
      <c r="E7" t="s">
        <v>42</v>
      </c>
      <c r="K7" t="s">
        <v>136</v>
      </c>
      <c r="O7" t="s">
        <v>134</v>
      </c>
      <c r="Q7" t="s">
        <v>32</v>
      </c>
    </row>
    <row r="8" spans="1:25" x14ac:dyDescent="0.3">
      <c r="A8" t="s">
        <v>121</v>
      </c>
      <c r="C8" t="s">
        <v>104</v>
      </c>
      <c r="E8" t="s">
        <v>134</v>
      </c>
      <c r="K8" t="s">
        <v>43</v>
      </c>
      <c r="Q8" t="s">
        <v>134</v>
      </c>
    </row>
    <row r="9" spans="1:25" x14ac:dyDescent="0.3">
      <c r="C9" t="s">
        <v>130</v>
      </c>
      <c r="K9" t="s">
        <v>44</v>
      </c>
    </row>
    <row r="10" spans="1:25" x14ac:dyDescent="0.3">
      <c r="C10" t="s">
        <v>150</v>
      </c>
      <c r="K10" t="s">
        <v>134</v>
      </c>
    </row>
    <row r="11" spans="1:25" x14ac:dyDescent="0.3">
      <c r="C11" t="s">
        <v>151</v>
      </c>
    </row>
    <row r="12" spans="1:25" x14ac:dyDescent="0.3">
      <c r="C12" t="s">
        <v>152</v>
      </c>
    </row>
    <row r="21" spans="1:25" x14ac:dyDescent="0.3">
      <c r="A21" t="s">
        <v>15</v>
      </c>
      <c r="E21" t="s">
        <v>74</v>
      </c>
      <c r="G21" t="s">
        <v>77</v>
      </c>
      <c r="I21" t="s">
        <v>78</v>
      </c>
      <c r="K21" t="s">
        <v>79</v>
      </c>
      <c r="M21" t="s">
        <v>83</v>
      </c>
      <c r="O21" t="s">
        <v>80</v>
      </c>
      <c r="Q21" t="s">
        <v>81</v>
      </c>
      <c r="S21" t="s">
        <v>128</v>
      </c>
      <c r="U21" t="s">
        <v>147</v>
      </c>
      <c r="W21" t="s">
        <v>148</v>
      </c>
      <c r="Y21" t="s">
        <v>149</v>
      </c>
    </row>
    <row r="22" spans="1:25" x14ac:dyDescent="0.3">
      <c r="A22" t="s">
        <v>113</v>
      </c>
      <c r="E22" t="s">
        <v>45</v>
      </c>
      <c r="G22" t="s">
        <v>46</v>
      </c>
      <c r="I22" t="s">
        <v>47</v>
      </c>
      <c r="K22" t="s">
        <v>51</v>
      </c>
      <c r="M22" t="s">
        <v>48</v>
      </c>
      <c r="O22" t="s">
        <v>49</v>
      </c>
      <c r="Q22" t="s">
        <v>49</v>
      </c>
      <c r="S22" t="s">
        <v>129</v>
      </c>
      <c r="U22" s="77" t="s">
        <v>46</v>
      </c>
      <c r="W22" s="77" t="s">
        <v>47</v>
      </c>
      <c r="Y22" s="77" t="s">
        <v>50</v>
      </c>
    </row>
    <row r="23" spans="1:25" x14ac:dyDescent="0.3">
      <c r="A23" t="s">
        <v>114</v>
      </c>
      <c r="E23" t="s">
        <v>46</v>
      </c>
      <c r="G23" t="s">
        <v>47</v>
      </c>
      <c r="I23" t="s">
        <v>50</v>
      </c>
      <c r="M23" t="s">
        <v>52</v>
      </c>
      <c r="O23" t="s">
        <v>46</v>
      </c>
      <c r="Q23" t="s">
        <v>46</v>
      </c>
      <c r="S23" t="s">
        <v>50</v>
      </c>
      <c r="U23" s="77" t="s">
        <v>138</v>
      </c>
      <c r="W23" s="77" t="s">
        <v>138</v>
      </c>
      <c r="Y23" s="77" t="s">
        <v>138</v>
      </c>
    </row>
    <row r="24" spans="1:25" x14ac:dyDescent="0.3">
      <c r="A24" t="s">
        <v>115</v>
      </c>
      <c r="E24" t="s">
        <v>47</v>
      </c>
      <c r="G24" t="s">
        <v>50</v>
      </c>
      <c r="I24" t="s">
        <v>53</v>
      </c>
      <c r="M24" t="s">
        <v>54</v>
      </c>
      <c r="O24" t="s">
        <v>47</v>
      </c>
      <c r="Q24" t="s">
        <v>47</v>
      </c>
      <c r="S24" t="s">
        <v>61</v>
      </c>
      <c r="U24" s="77" t="s">
        <v>139</v>
      </c>
      <c r="W24" s="77" t="s">
        <v>139</v>
      </c>
      <c r="Y24" s="77" t="s">
        <v>139</v>
      </c>
    </row>
    <row r="25" spans="1:25" x14ac:dyDescent="0.3">
      <c r="A25" t="s">
        <v>116</v>
      </c>
      <c r="E25" t="s">
        <v>50</v>
      </c>
      <c r="G25" t="s">
        <v>55</v>
      </c>
      <c r="I25" t="s">
        <v>56</v>
      </c>
      <c r="M25" t="s">
        <v>57</v>
      </c>
      <c r="O25" t="s">
        <v>50</v>
      </c>
      <c r="Q25" t="s">
        <v>50</v>
      </c>
      <c r="S25" t="s">
        <v>58</v>
      </c>
      <c r="U25" s="77" t="s">
        <v>140</v>
      </c>
      <c r="W25" s="77" t="s">
        <v>140</v>
      </c>
      <c r="Y25" s="77" t="s">
        <v>140</v>
      </c>
    </row>
    <row r="26" spans="1:25" x14ac:dyDescent="0.3">
      <c r="A26" t="s">
        <v>117</v>
      </c>
      <c r="E26" t="s">
        <v>58</v>
      </c>
      <c r="G26" t="s">
        <v>59</v>
      </c>
      <c r="I26" t="s">
        <v>60</v>
      </c>
      <c r="O26" t="s">
        <v>61</v>
      </c>
      <c r="Q26" t="s">
        <v>51</v>
      </c>
      <c r="S26" t="s">
        <v>57</v>
      </c>
      <c r="U26" s="77" t="s">
        <v>141</v>
      </c>
      <c r="W26" s="77" t="s">
        <v>141</v>
      </c>
      <c r="Y26" s="77" t="s">
        <v>141</v>
      </c>
    </row>
    <row r="27" spans="1:25" x14ac:dyDescent="0.3">
      <c r="G27" t="s">
        <v>126</v>
      </c>
      <c r="I27" t="s">
        <v>62</v>
      </c>
      <c r="O27" t="s">
        <v>51</v>
      </c>
      <c r="Q27" t="s">
        <v>58</v>
      </c>
      <c r="U27" s="77" t="s">
        <v>57</v>
      </c>
      <c r="W27" s="77" t="s">
        <v>57</v>
      </c>
      <c r="Y27" s="77" t="s">
        <v>57</v>
      </c>
    </row>
    <row r="28" spans="1:25" x14ac:dyDescent="0.3">
      <c r="G28" t="s">
        <v>135</v>
      </c>
      <c r="O28" t="s">
        <v>58</v>
      </c>
      <c r="Q28" t="s">
        <v>57</v>
      </c>
      <c r="U28" s="77" t="s">
        <v>64</v>
      </c>
      <c r="W28" s="77" t="s">
        <v>64</v>
      </c>
      <c r="Y28" s="77" t="s">
        <v>64</v>
      </c>
    </row>
    <row r="29" spans="1:25" x14ac:dyDescent="0.3">
      <c r="O29" t="s">
        <v>48</v>
      </c>
      <c r="Q29" t="s">
        <v>63</v>
      </c>
      <c r="U29" s="77" t="s">
        <v>142</v>
      </c>
      <c r="W29" s="77" t="s">
        <v>66</v>
      </c>
      <c r="Y29" s="77" t="s">
        <v>142</v>
      </c>
    </row>
    <row r="30" spans="1:25" x14ac:dyDescent="0.3">
      <c r="O30" t="s">
        <v>64</v>
      </c>
      <c r="U30" s="77" t="s">
        <v>66</v>
      </c>
      <c r="W30" s="77" t="s">
        <v>143</v>
      </c>
      <c r="Y30" s="77" t="s">
        <v>66</v>
      </c>
    </row>
    <row r="31" spans="1:25" x14ac:dyDescent="0.3">
      <c r="O31" t="s">
        <v>65</v>
      </c>
      <c r="U31" s="77" t="s">
        <v>143</v>
      </c>
      <c r="W31" s="77" t="s">
        <v>60</v>
      </c>
      <c r="Y31" s="77"/>
    </row>
    <row r="32" spans="1:25" x14ac:dyDescent="0.3">
      <c r="O32" t="s">
        <v>66</v>
      </c>
      <c r="U32" s="77"/>
      <c r="Y32" s="77"/>
    </row>
    <row r="33" spans="15:15" x14ac:dyDescent="0.3">
      <c r="O33" t="s">
        <v>60</v>
      </c>
    </row>
    <row r="34" spans="15:15" x14ac:dyDescent="0.3">
      <c r="O34" t="s">
        <v>67</v>
      </c>
    </row>
  </sheetData>
  <pageMargins left="0.7" right="0.7" top="0.75" bottom="0.75" header="0.3" footer="0.3"/>
  <tableParts count="25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E2C61-E73F-41DC-833B-CFD764F699E4}">
  <dimension ref="A1:C12"/>
  <sheetViews>
    <sheetView workbookViewId="0">
      <selection activeCell="J18" sqref="J18"/>
    </sheetView>
  </sheetViews>
  <sheetFormatPr defaultRowHeight="14.4" x14ac:dyDescent="0.3"/>
  <cols>
    <col min="1" max="1" width="18.44140625" customWidth="1"/>
    <col min="2" max="2" width="10.77734375" bestFit="1" customWidth="1"/>
    <col min="3" max="3" width="12.21875" bestFit="1" customWidth="1"/>
  </cols>
  <sheetData>
    <row r="1" spans="1:3" x14ac:dyDescent="0.3">
      <c r="A1" t="s">
        <v>68</v>
      </c>
      <c r="B1" t="s">
        <v>84</v>
      </c>
      <c r="C1" t="s">
        <v>85</v>
      </c>
    </row>
    <row r="2" spans="1:3" x14ac:dyDescent="0.3">
      <c r="A2" t="s">
        <v>76</v>
      </c>
      <c r="B2" t="s">
        <v>93</v>
      </c>
      <c r="C2" t="s">
        <v>86</v>
      </c>
    </row>
    <row r="3" spans="1:3" x14ac:dyDescent="0.3">
      <c r="A3" t="s">
        <v>21</v>
      </c>
      <c r="B3" t="s">
        <v>94</v>
      </c>
      <c r="C3" t="s">
        <v>87</v>
      </c>
    </row>
    <row r="4" spans="1:3" x14ac:dyDescent="0.3">
      <c r="A4" t="s">
        <v>22</v>
      </c>
      <c r="B4" t="s">
        <v>95</v>
      </c>
      <c r="C4" t="s">
        <v>88</v>
      </c>
    </row>
    <row r="5" spans="1:3" x14ac:dyDescent="0.3">
      <c r="A5" t="s">
        <v>23</v>
      </c>
      <c r="B5" t="s">
        <v>96</v>
      </c>
      <c r="C5" t="s">
        <v>89</v>
      </c>
    </row>
    <row r="6" spans="1:3" x14ac:dyDescent="0.3">
      <c r="A6" t="s">
        <v>24</v>
      </c>
      <c r="B6" t="s">
        <v>97</v>
      </c>
      <c r="C6" t="s">
        <v>90</v>
      </c>
    </row>
    <row r="7" spans="1:3" x14ac:dyDescent="0.3">
      <c r="A7" t="s">
        <v>25</v>
      </c>
      <c r="B7" t="s">
        <v>98</v>
      </c>
      <c r="C7" t="s">
        <v>91</v>
      </c>
    </row>
    <row r="8" spans="1:3" x14ac:dyDescent="0.3">
      <c r="A8" t="s">
        <v>104</v>
      </c>
      <c r="B8" t="s">
        <v>99</v>
      </c>
      <c r="C8" t="s">
        <v>92</v>
      </c>
    </row>
    <row r="9" spans="1:3" x14ac:dyDescent="0.3">
      <c r="A9" t="s">
        <v>130</v>
      </c>
      <c r="B9" t="s">
        <v>131</v>
      </c>
      <c r="C9" t="s">
        <v>132</v>
      </c>
    </row>
    <row r="10" spans="1:3" x14ac:dyDescent="0.3">
      <c r="A10" t="s">
        <v>150</v>
      </c>
      <c r="B10" t="s">
        <v>153</v>
      </c>
      <c r="C10" t="s">
        <v>156</v>
      </c>
    </row>
    <row r="11" spans="1:3" x14ac:dyDescent="0.3">
      <c r="A11" t="s">
        <v>151</v>
      </c>
      <c r="B11" t="s">
        <v>154</v>
      </c>
      <c r="C11" t="s">
        <v>157</v>
      </c>
    </row>
    <row r="12" spans="1:3" x14ac:dyDescent="0.3">
      <c r="A12" t="s">
        <v>152</v>
      </c>
      <c r="B12" t="s">
        <v>155</v>
      </c>
      <c r="C12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44</vt:i4>
      </vt:variant>
    </vt:vector>
  </HeadingPairs>
  <TitlesOfParts>
    <vt:vector size="48" baseType="lpstr">
      <vt:lpstr>Form</vt:lpstr>
      <vt:lpstr>Page2</vt:lpstr>
      <vt:lpstr>Contracts</vt:lpstr>
      <vt:lpstr>Menu</vt:lpstr>
      <vt:lpstr>Page2!ddAdminCon</vt:lpstr>
      <vt:lpstr>ddAdminCon</vt:lpstr>
      <vt:lpstr>Page2!ddAdminEx</vt:lpstr>
      <vt:lpstr>ddAdminEx</vt:lpstr>
      <vt:lpstr>Page2!ddDept</vt:lpstr>
      <vt:lpstr>ddDept</vt:lpstr>
      <vt:lpstr>Page2!ddEAPCon</vt:lpstr>
      <vt:lpstr>ddEAPCon</vt:lpstr>
      <vt:lpstr>Page2!ddEAPEx</vt:lpstr>
      <vt:lpstr>ddEAPEx</vt:lpstr>
      <vt:lpstr>ddFDLCCon</vt:lpstr>
      <vt:lpstr>ddFDLCEx</vt:lpstr>
      <vt:lpstr>ddFDMCCon</vt:lpstr>
      <vt:lpstr>ddFDMCEx</vt:lpstr>
      <vt:lpstr>ddFDTCCon</vt:lpstr>
      <vt:lpstr>ddFDTCEx</vt:lpstr>
      <vt:lpstr>ddFiscalCon</vt:lpstr>
      <vt:lpstr>ddFiscalEx</vt:lpstr>
      <vt:lpstr>Page2!ddHouCon</vt:lpstr>
      <vt:lpstr>ddHouCon</vt:lpstr>
      <vt:lpstr>Page2!ddHouEx</vt:lpstr>
      <vt:lpstr>ddHouEx</vt:lpstr>
      <vt:lpstr>Page2!ddITCon</vt:lpstr>
      <vt:lpstr>ddITCon</vt:lpstr>
      <vt:lpstr>Page2!ddITEx</vt:lpstr>
      <vt:lpstr>ddITEx</vt:lpstr>
      <vt:lpstr>Page2!ddMainCon</vt:lpstr>
      <vt:lpstr>ddMainCon</vt:lpstr>
      <vt:lpstr>Page2!ddMainEx</vt:lpstr>
      <vt:lpstr>ddMainEx</vt:lpstr>
      <vt:lpstr>Page2!ddMonCon</vt:lpstr>
      <vt:lpstr>ddMonCon</vt:lpstr>
      <vt:lpstr>Page2!ddMonEx</vt:lpstr>
      <vt:lpstr>ddMonEx</vt:lpstr>
      <vt:lpstr>Page2!ddPayment</vt:lpstr>
      <vt:lpstr>ddPayment</vt:lpstr>
      <vt:lpstr>Page2!ddShipping</vt:lpstr>
      <vt:lpstr>ddShipping</vt:lpstr>
      <vt:lpstr>Page2!ddWXCon</vt:lpstr>
      <vt:lpstr>ddWXCon</vt:lpstr>
      <vt:lpstr>Page2!ddWXEx</vt:lpstr>
      <vt:lpstr>ddWXEx</vt:lpstr>
      <vt:lpstr>Form!Print_Area</vt:lpstr>
      <vt:lpstr>Page2!Print_Area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Ian Bishop</cp:lastModifiedBy>
  <cp:lastPrinted>2023-11-01T20:38:19Z</cp:lastPrinted>
  <dcterms:created xsi:type="dcterms:W3CDTF">2015-06-05T18:17:20Z</dcterms:created>
  <dcterms:modified xsi:type="dcterms:W3CDTF">2023-11-29T17:05:09Z</dcterms:modified>
</cp:coreProperties>
</file>